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支払いの申請" sheetId="1" state="visible" r:id="rId1"/>
    <sheet xmlns:r="http://schemas.openxmlformats.org/officeDocument/2006/relationships" name="進行状況支払バックアップ" sheetId="2" state="visible" r:id="rId2"/>
    <sheet xmlns:r="http://schemas.openxmlformats.org/officeDocument/2006/relationships" name="- 免責事項 -" sheetId="3" state="visible" r:id="rId3"/>
  </sheets>
  <definedNames>
    <definedName name="_xlnm.Print_Area" localSheetId="0">'支払いの申請'!$B$4:$S$38</definedName>
    <definedName name="_xlnm.Print_Area" localSheetId="1">'進行状況支払バックアップ'!$B$1:$J$189</definedName>
  </definedNames>
  <calcPr calcId="191029" fullCalcOnLoad="1" concurrentCalc="0"/>
</workbook>
</file>

<file path=xl/styles.xml><?xml version="1.0" encoding="utf-8"?>
<styleSheet xmlns="http://schemas.openxmlformats.org/spreadsheetml/2006/main">
  <numFmts count="1">
    <numFmt numFmtId="164" formatCode="_(&quot;$&quot;* #,##0.00_);_(&quot;$&quot;* \(#,##0.00\);_(&quot;$&quot;* &quot;-&quot;??_);_(@_)"/>
  </numFmts>
  <fonts count="29">
    <font>
      <name val="Calibri"/>
      <family val="2"/>
      <color theme="1"/>
      <sz val="12"/>
      <scheme val="minor"/>
    </font>
    <font>
      <name val="Calibri"/>
      <family val="2"/>
      <color theme="1"/>
      <sz val="11"/>
      <scheme val="minor"/>
    </font>
    <font>
      <name val="Calibri"/>
      <family val="2"/>
      <color theme="1"/>
      <sz val="12"/>
      <scheme val="minor"/>
    </font>
    <font>
      <name val="Calibri"/>
      <family val="2"/>
      <color theme="11"/>
      <sz val="12"/>
      <u val="single"/>
      <scheme val="minor"/>
    </font>
    <font>
      <name val="Calibri"/>
      <family val="2"/>
      <color theme="1"/>
      <sz val="10"/>
      <scheme val="minor"/>
    </font>
    <font>
      <name val="Century Gothic"/>
      <family val="1"/>
      <b val="1"/>
      <color theme="0"/>
      <sz val="10"/>
    </font>
    <font>
      <name val="Century Gothic"/>
      <family val="1"/>
      <color theme="1"/>
      <sz val="10"/>
    </font>
    <font>
      <name val="Century Gothic"/>
      <family val="1"/>
      <b val="1"/>
      <color theme="1"/>
      <sz val="10"/>
    </font>
    <font>
      <name val="Century Gothic"/>
      <family val="1"/>
      <color theme="1"/>
      <sz val="9"/>
    </font>
    <font>
      <name val="Century Gothic"/>
      <family val="1"/>
      <b val="1"/>
      <color theme="1"/>
      <sz val="9"/>
    </font>
    <font>
      <name val="Century Gothic"/>
      <family val="1"/>
      <b val="1"/>
      <color theme="0"/>
      <sz val="9"/>
    </font>
    <font>
      <name val="Century Gothic"/>
      <family val="1"/>
      <b val="1"/>
      <color theme="1"/>
      <sz val="18"/>
    </font>
    <font>
      <name val="Century Gothic"/>
      <family val="1"/>
      <b val="1"/>
      <color theme="1"/>
      <sz val="16"/>
    </font>
    <font>
      <name val="Century Gothic"/>
      <family val="1"/>
      <color theme="1"/>
      <sz val="8"/>
    </font>
    <font>
      <name val="Calibri"/>
      <family val="2"/>
      <sz val="8"/>
      <scheme val="minor"/>
    </font>
    <font>
      <name val="Arial"/>
      <family val="2"/>
      <color theme="1"/>
      <sz val="22"/>
    </font>
    <font>
      <name val="Century Gothic"/>
      <family val="1"/>
      <b val="1"/>
      <color theme="0" tint="-0.3499862666707358"/>
      <sz val="22"/>
    </font>
    <font>
      <name val="Century Gothic"/>
      <family val="1"/>
      <b val="1"/>
      <color theme="3"/>
      <sz val="22"/>
    </font>
    <font>
      <name val="Century Gothic"/>
      <family val="1"/>
      <color theme="1"/>
      <sz val="22"/>
    </font>
    <font>
      <name val="Arial"/>
      <family val="2"/>
      <color rgb="FF000000"/>
      <sz val="22"/>
    </font>
    <font>
      <name val="Century Gothic"/>
      <family val="1"/>
      <b val="1"/>
      <color rgb="FFA6A6A6"/>
      <sz val="22"/>
    </font>
    <font>
      <name val="Century Gothic"/>
      <family val="1"/>
      <b val="1"/>
      <color rgb="FF775F55"/>
      <sz val="22"/>
    </font>
    <font>
      <name val="Century Gothic"/>
      <family val="1"/>
      <color rgb="FF000000"/>
      <sz val="22"/>
    </font>
    <font>
      <name val="Calibri"/>
      <family val="2"/>
      <color theme="1"/>
      <sz val="16"/>
      <scheme val="minor"/>
    </font>
    <font>
      <name val="Calibri"/>
      <family val="2"/>
      <color theme="10"/>
      <sz val="12"/>
      <u val="single"/>
      <scheme val="minor"/>
    </font>
    <font>
      <name val="Century Gothic"/>
      <family val="2"/>
      <b val="1"/>
      <color theme="0"/>
      <sz val="22"/>
    </font>
    <font>
      <name val="Arial"/>
      <family val="2"/>
      <color theme="1"/>
      <sz val="12"/>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4" tint="0.7999816888943144"/>
        <bgColor indexed="64"/>
      </patternFill>
    </fill>
    <fill>
      <patternFill patternType="solid">
        <fgColor theme="0" tint="-0.499984740745262"/>
        <bgColor indexed="64"/>
      </patternFill>
    </fill>
    <fill>
      <patternFill patternType="solid">
        <fgColor theme="3" tint="0.7999816888943144"/>
        <bgColor indexed="64"/>
      </patternFill>
    </fill>
    <fill>
      <patternFill patternType="solid">
        <fgColor theme="4" tint="0.5999938962981048"/>
        <bgColor indexed="64"/>
      </patternFill>
    </fill>
    <fill>
      <patternFill patternType="solid">
        <fgColor rgb="FFFFFFFF"/>
        <bgColor rgb="FF000000"/>
      </patternFill>
    </fill>
    <fill>
      <patternFill patternType="solid">
        <fgColor rgb="FF00BD32"/>
        <bgColor rgb="FF000000"/>
      </patternFill>
    </fill>
    <fill>
      <patternFill patternType="solid">
        <fgColor rgb="0000bd32"/>
        <bgColor rgb="0000bd32"/>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hair">
        <color theme="0" tint="-0.249977111117893"/>
      </left>
      <right style="hair">
        <color theme="0" tint="-0.249977111117893"/>
      </right>
      <top/>
      <bottom style="hair">
        <color theme="0" tint="-0.249977111117893"/>
      </bottom>
      <diagonal/>
    </border>
    <border>
      <left style="thin">
        <color theme="0" tint="-0.249977111117893"/>
      </left>
      <right/>
      <top/>
      <bottom/>
      <diagonal/>
    </border>
    <border>
      <left style="hair">
        <color theme="0" tint="-0.249977111117893"/>
      </left>
      <right style="hair">
        <color theme="0" tint="-0.249977111117893"/>
      </right>
      <top style="hair">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bottom style="thin">
        <color theme="0" tint="-0.249977111117893"/>
      </bottom>
      <diagonal/>
    </border>
    <border>
      <left/>
      <right/>
      <top style="thin">
        <color theme="0" tint="-0.249977111117893"/>
      </top>
      <bottom/>
      <diagonal/>
    </border>
    <border>
      <left style="hair">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right/>
      <top/>
      <bottom style="medium">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style="thick">
        <color theme="0" tint="-0.3499862666707358"/>
      </left>
      <right/>
      <top/>
      <bottom/>
      <diagonal/>
    </border>
  </borders>
  <cellStyleXfs count="7">
    <xf numFmtId="0" fontId="2" fillId="0" borderId="0"/>
    <xf numFmtId="44" fontId="2" fillId="0" borderId="0"/>
    <xf numFmtId="0" fontId="3" fillId="0" borderId="0"/>
    <xf numFmtId="0" fontId="3" fillId="0" borderId="0"/>
    <xf numFmtId="0" fontId="3" fillId="0" borderId="0"/>
    <xf numFmtId="0" fontId="3" fillId="0" borderId="0"/>
    <xf numFmtId="0" fontId="27" fillId="0" borderId="0"/>
  </cellStyleXfs>
  <cellXfs count="182">
    <xf numFmtId="0" fontId="0" fillId="0" borderId="0" pivotButton="0" quotePrefix="0" xfId="0"/>
    <xf numFmtId="0" fontId="0" fillId="0" borderId="0" applyAlignment="1" pivotButton="0" quotePrefix="0" xfId="0">
      <alignment horizontal="left" indent="1"/>
    </xf>
    <xf numFmtId="0" fontId="8" fillId="0" borderId="1" applyAlignment="1" pivotButton="0" quotePrefix="0" xfId="0">
      <alignment vertical="center"/>
    </xf>
    <xf numFmtId="0" fontId="8" fillId="3" borderId="1" applyAlignment="1" pivotButton="0" quotePrefix="0" xfId="0">
      <alignment horizontal="left" vertical="center" indent="1"/>
    </xf>
    <xf numFmtId="0" fontId="8" fillId="3" borderId="1" applyAlignment="1" pivotButton="0" quotePrefix="0" xfId="0">
      <alignment horizontal="left" vertical="center" wrapText="1" indent="1"/>
    </xf>
    <xf numFmtId="0" fontId="0" fillId="0" borderId="0" applyAlignment="1" pivotButton="0" quotePrefix="0" xfId="0">
      <alignment horizontal="center"/>
    </xf>
    <xf numFmtId="0" fontId="8" fillId="3" borderId="3" applyAlignment="1" pivotButton="0" quotePrefix="0" xfId="0">
      <alignment vertical="center"/>
    </xf>
    <xf numFmtId="0" fontId="8" fillId="3" borderId="4" applyAlignment="1" pivotButton="0" quotePrefix="0" xfId="0">
      <alignment horizontal="center" vertical="center"/>
    </xf>
    <xf numFmtId="164" fontId="8" fillId="0" borderId="2" applyAlignment="1" pivotButton="0" quotePrefix="0" xfId="1">
      <alignment vertical="center"/>
    </xf>
    <xf numFmtId="9" fontId="8" fillId="0" borderId="2" applyAlignment="1" pivotButton="0" quotePrefix="0" xfId="22">
      <alignment horizontal="center" vertical="center"/>
    </xf>
    <xf numFmtId="164" fontId="8" fillId="5" borderId="2" applyAlignment="1" pivotButton="0" quotePrefix="0" xfId="1">
      <alignment vertical="center"/>
    </xf>
    <xf numFmtId="0" fontId="8" fillId="3" borderId="7" applyAlignment="1" pivotButton="0" quotePrefix="0" xfId="0">
      <alignment vertical="center"/>
    </xf>
    <xf numFmtId="10" fontId="8" fillId="0" borderId="2" applyAlignment="1" pivotButton="0" quotePrefix="0" xfId="1">
      <alignment horizontal="center" vertical="center"/>
    </xf>
    <xf numFmtId="0" fontId="8" fillId="0" borderId="5" applyAlignment="1" pivotButton="0" quotePrefix="0" xfId="0">
      <alignment vertical="center"/>
    </xf>
    <xf numFmtId="0" fontId="8" fillId="3" borderId="5" applyAlignment="1" pivotButton="0" quotePrefix="0" xfId="0">
      <alignment horizontal="left" vertical="center" indent="1"/>
    </xf>
    <xf numFmtId="0" fontId="8" fillId="0" borderId="6" applyAlignment="1" pivotButton="0" quotePrefix="0" xfId="0">
      <alignment vertical="center"/>
    </xf>
    <xf numFmtId="0" fontId="8" fillId="3" borderId="6" applyAlignment="1" pivotButton="0" quotePrefix="0" xfId="0">
      <alignment horizontal="left" vertical="center" indent="1"/>
    </xf>
    <xf numFmtId="164" fontId="8" fillId="0" borderId="8" applyAlignment="1" pivotButton="0" quotePrefix="0" xfId="1">
      <alignment vertical="center"/>
    </xf>
    <xf numFmtId="9" fontId="8" fillId="0" borderId="8" applyAlignment="1" pivotButton="0" quotePrefix="0" xfId="22">
      <alignment horizontal="center" vertical="center"/>
    </xf>
    <xf numFmtId="0" fontId="8" fillId="3" borderId="12" applyAlignment="1" pivotButton="0" quotePrefix="0" xfId="0">
      <alignment horizontal="center" vertical="center"/>
    </xf>
    <xf numFmtId="0" fontId="9" fillId="0" borderId="0" applyAlignment="1" pivotButton="0" quotePrefix="0" xfId="0">
      <alignment horizontal="left" vertical="center" indent="1"/>
    </xf>
    <xf numFmtId="0" fontId="9" fillId="0" borderId="0" applyAlignment="1" pivotButton="0" quotePrefix="0" xfId="0">
      <alignment vertical="center"/>
    </xf>
    <xf numFmtId="164" fontId="9" fillId="0" borderId="0" applyAlignment="1" pivotButton="0" quotePrefix="0" xfId="1">
      <alignment vertical="center"/>
    </xf>
    <xf numFmtId="0" fontId="9" fillId="0" borderId="0" applyAlignment="1" pivotButton="0" quotePrefix="0" xfId="0">
      <alignment horizontal="center" vertical="center"/>
    </xf>
    <xf numFmtId="0" fontId="8" fillId="0" borderId="13" applyAlignment="1" pivotButton="0" quotePrefix="0" xfId="0">
      <alignment vertical="center"/>
    </xf>
    <xf numFmtId="0" fontId="9" fillId="0" borderId="13" applyAlignment="1" pivotButton="0" quotePrefix="0" xfId="0">
      <alignment horizontal="left" vertical="center" indent="1"/>
    </xf>
    <xf numFmtId="0" fontId="9" fillId="0" borderId="13" applyAlignment="1" pivotButton="0" quotePrefix="0" xfId="0">
      <alignment vertical="center"/>
    </xf>
    <xf numFmtId="0" fontId="8" fillId="3" borderId="11" applyAlignment="1" pivotButton="0" quotePrefix="0" xfId="0">
      <alignment horizontal="center" vertical="center"/>
    </xf>
    <xf numFmtId="0" fontId="8" fillId="0" borderId="0" applyAlignment="1" pivotButton="0" quotePrefix="0" xfId="0">
      <alignment horizontal="center" vertical="center"/>
    </xf>
    <xf numFmtId="9" fontId="8" fillId="0" borderId="8" applyAlignment="1" pivotButton="0" quotePrefix="0" xfId="1">
      <alignment horizontal="center" vertical="center"/>
    </xf>
    <xf numFmtId="0" fontId="8" fillId="3" borderId="14" applyAlignment="1" pivotButton="0" quotePrefix="0" xfId="0">
      <alignment vertical="center"/>
    </xf>
    <xf numFmtId="164" fontId="8" fillId="0" borderId="10" applyAlignment="1" pivotButton="0" quotePrefix="0" xfId="1">
      <alignment vertical="center"/>
    </xf>
    <xf numFmtId="9" fontId="8" fillId="0" borderId="10" applyAlignment="1" pivotButton="0" quotePrefix="0" xfId="22">
      <alignment horizontal="center" vertical="center"/>
    </xf>
    <xf numFmtId="0" fontId="8" fillId="0" borderId="15" applyAlignment="1" pivotButton="0" quotePrefix="0" xfId="0">
      <alignment vertical="center"/>
    </xf>
    <xf numFmtId="0" fontId="9" fillId="0" borderId="15" applyAlignment="1" pivotButton="0" quotePrefix="0" xfId="0">
      <alignment horizontal="left" vertical="center" indent="1"/>
    </xf>
    <xf numFmtId="0" fontId="9" fillId="0" borderId="15" applyAlignment="1" pivotButton="0" quotePrefix="0" xfId="0">
      <alignment vertical="center"/>
    </xf>
    <xf numFmtId="164" fontId="9" fillId="0" borderId="15" applyAlignment="1" pivotButton="0" quotePrefix="0" xfId="1">
      <alignment vertical="center"/>
    </xf>
    <xf numFmtId="0" fontId="9" fillId="0" borderId="15" applyAlignment="1" pivotButton="0" quotePrefix="0" xfId="0">
      <alignment horizontal="center" vertical="center"/>
    </xf>
    <xf numFmtId="0" fontId="8" fillId="0" borderId="15" applyAlignment="1" pivotButton="0" quotePrefix="0" xfId="0">
      <alignment horizontal="center" vertical="center"/>
    </xf>
    <xf numFmtId="0" fontId="8" fillId="0" borderId="16" applyAlignment="1" pivotButton="0" quotePrefix="0" xfId="0">
      <alignment vertical="center"/>
    </xf>
    <xf numFmtId="0" fontId="8" fillId="0" borderId="16" applyAlignment="1" pivotButton="0" quotePrefix="0" xfId="0">
      <alignment horizontal="left" vertical="center" indent="1"/>
    </xf>
    <xf numFmtId="164" fontId="8" fillId="0" borderId="16" applyAlignment="1" pivotButton="0" quotePrefix="0" xfId="1">
      <alignment vertical="center"/>
    </xf>
    <xf numFmtId="0" fontId="8" fillId="0" borderId="16" applyAlignment="1" pivotButton="0" quotePrefix="0" xfId="0">
      <alignment horizontal="center" vertical="center"/>
    </xf>
    <xf numFmtId="0" fontId="8" fillId="0" borderId="16" applyAlignment="1" pivotButton="0" quotePrefix="0" xfId="0">
      <alignment horizontal="center" vertical="center"/>
    </xf>
    <xf numFmtId="0" fontId="8" fillId="3" borderId="17" applyAlignment="1" pivotButton="0" quotePrefix="0" xfId="0">
      <alignment horizontal="center" vertical="center"/>
    </xf>
    <xf numFmtId="10" fontId="8" fillId="0" borderId="10" applyAlignment="1" pivotButton="0" quotePrefix="0" xfId="1">
      <alignment horizontal="center" vertical="center"/>
    </xf>
    <xf numFmtId="0" fontId="5" fillId="4" borderId="5" applyAlignment="1" pivotButton="0" quotePrefix="0" xfId="0">
      <alignment horizontal="center" vertical="center" wrapText="1"/>
    </xf>
    <xf numFmtId="0" fontId="5" fillId="4" borderId="5" applyAlignment="1" pivotButton="0" quotePrefix="0" xfId="0">
      <alignment horizontal="center" vertical="center"/>
    </xf>
    <xf numFmtId="0" fontId="9" fillId="0" borderId="13" applyAlignment="1" pivotButton="0" quotePrefix="0" xfId="0">
      <alignment horizontal="center" vertical="center"/>
    </xf>
    <xf numFmtId="164" fontId="10" fillId="4" borderId="13" applyAlignment="1" pivotButton="0" quotePrefix="0" xfId="0">
      <alignment vertical="center"/>
    </xf>
    <xf numFmtId="0" fontId="10" fillId="4" borderId="4" applyAlignment="1" pivotButton="0" quotePrefix="0" xfId="1">
      <alignment vertical="center"/>
    </xf>
    <xf numFmtId="0" fontId="8" fillId="3" borderId="0" applyAlignment="1" pivotButton="0" quotePrefix="0" xfId="0">
      <alignment vertical="center"/>
    </xf>
    <xf numFmtId="0" fontId="4" fillId="0" borderId="0" applyAlignment="1" pivotButton="0" quotePrefix="0" xfId="0">
      <alignment vertical="center"/>
    </xf>
    <xf numFmtId="0" fontId="8" fillId="3" borderId="9" applyAlignment="1" pivotButton="0" quotePrefix="0" xfId="0">
      <alignment horizontal="left" vertical="center" indent="1"/>
    </xf>
    <xf numFmtId="0" fontId="6" fillId="3" borderId="9" applyAlignment="1" pivotButton="0" quotePrefix="0" xfId="0">
      <alignment vertical="center"/>
    </xf>
    <xf numFmtId="0" fontId="6" fillId="3" borderId="0" applyAlignment="1" pivotButton="0" quotePrefix="0" xfId="0">
      <alignment vertical="center"/>
    </xf>
    <xf numFmtId="0" fontId="6" fillId="3" borderId="19" applyAlignment="1" pivotButton="0" quotePrefix="0" xfId="0">
      <alignment vertical="center"/>
    </xf>
    <xf numFmtId="0" fontId="4" fillId="0" borderId="0" applyAlignment="1" pivotButton="0" quotePrefix="0" xfId="0">
      <alignment vertical="center"/>
    </xf>
    <xf numFmtId="0" fontId="0" fillId="0" borderId="0" applyAlignment="1" pivotButton="0" quotePrefix="0" xfId="0">
      <alignment vertical="center"/>
    </xf>
    <xf numFmtId="0" fontId="0" fillId="0" borderId="0" applyAlignment="1" pivotButton="0" quotePrefix="0" xfId="0">
      <alignment vertical="center"/>
    </xf>
    <xf numFmtId="0" fontId="6" fillId="0" borderId="0" applyAlignment="1" pivotButton="0" quotePrefix="0" xfId="0">
      <alignment vertical="center"/>
    </xf>
    <xf numFmtId="9" fontId="8" fillId="0" borderId="0" applyAlignment="1" pivotButton="0" quotePrefix="0" xfId="22">
      <alignment horizontal="center" vertical="center"/>
    </xf>
    <xf numFmtId="0" fontId="6" fillId="3" borderId="18" applyAlignment="1" pivotButton="0" quotePrefix="0" xfId="0">
      <alignment vertical="center"/>
    </xf>
    <xf numFmtId="0" fontId="6" fillId="0" borderId="13" applyAlignment="1" pivotButton="0" quotePrefix="0" xfId="0">
      <alignment horizontal="left" vertical="center" indent="1"/>
    </xf>
    <xf numFmtId="164" fontId="6" fillId="0" borderId="4" applyAlignment="1" pivotButton="0" quotePrefix="0" xfId="1">
      <alignment vertical="center"/>
    </xf>
    <xf numFmtId="0" fontId="6" fillId="0" borderId="16" applyAlignment="1" pivotButton="0" quotePrefix="0" xfId="0">
      <alignment vertical="center"/>
    </xf>
    <xf numFmtId="164" fontId="6" fillId="0" borderId="11" applyAlignment="1" pivotButton="0" quotePrefix="0" xfId="1">
      <alignment vertical="center"/>
    </xf>
    <xf numFmtId="164" fontId="6" fillId="0" borderId="13" applyAlignment="1" pivotButton="0" quotePrefix="0" xfId="1">
      <alignment vertical="center"/>
    </xf>
    <xf numFmtId="164" fontId="6" fillId="0" borderId="3" applyAlignment="1" pivotButton="0" quotePrefix="0" xfId="1">
      <alignment vertical="center"/>
    </xf>
    <xf numFmtId="0" fontId="6" fillId="3" borderId="9" applyAlignment="1" pivotButton="0" quotePrefix="0" xfId="0">
      <alignment horizontal="left" vertical="center" indent="1"/>
    </xf>
    <xf numFmtId="0" fontId="6" fillId="3" borderId="0" applyAlignment="1" pivotButton="0" quotePrefix="0" xfId="0">
      <alignment horizontal="left" vertical="center" indent="1"/>
    </xf>
    <xf numFmtId="0" fontId="6" fillId="3" borderId="18" applyAlignment="1" pivotButton="0" quotePrefix="0" xfId="0">
      <alignment horizontal="left" vertical="center" indent="1"/>
    </xf>
    <xf numFmtId="0" fontId="8" fillId="3" borderId="9" applyAlignment="1" pivotButton="0" quotePrefix="0" xfId="0">
      <alignment vertical="center"/>
    </xf>
    <xf numFmtId="0" fontId="8" fillId="3" borderId="0" applyAlignment="1" pivotButton="0" quotePrefix="0" xfId="0">
      <alignment horizontal="right" vertical="center" indent="1"/>
    </xf>
    <xf numFmtId="0" fontId="6" fillId="3" borderId="0" applyAlignment="1" pivotButton="0" quotePrefix="0" xfId="0">
      <alignment horizontal="right" vertical="center" indent="1"/>
    </xf>
    <xf numFmtId="0" fontId="6" fillId="3" borderId="0" applyAlignment="1" pivotButton="0" quotePrefix="0" xfId="0">
      <alignment horizontal="center" vertical="center"/>
    </xf>
    <xf numFmtId="0" fontId="6" fillId="3" borderId="0" pivotButton="0" quotePrefix="0" xfId="0"/>
    <xf numFmtId="0" fontId="6" fillId="3" borderId="0" applyAlignment="1" pivotButton="0" quotePrefix="0" xfId="0">
      <alignment vertical="center" wrapText="1"/>
    </xf>
    <xf numFmtId="0" fontId="6" fillId="3" borderId="13" applyAlignment="1" pivotButton="0" quotePrefix="0" xfId="0">
      <alignment horizontal="left" vertical="center" indent="1"/>
    </xf>
    <xf numFmtId="164" fontId="6" fillId="3" borderId="4" applyAlignment="1" pivotButton="0" quotePrefix="0" xfId="1">
      <alignment vertical="center"/>
    </xf>
    <xf numFmtId="0" fontId="8" fillId="3" borderId="0" applyAlignment="1" pivotButton="0" quotePrefix="0" xfId="0">
      <alignment horizontal="right" vertical="center" wrapText="1" indent="1"/>
    </xf>
    <xf numFmtId="0" fontId="6" fillId="3" borderId="18" applyAlignment="1" pivotButton="0" quotePrefix="0" xfId="0">
      <alignment vertical="center" wrapText="1"/>
    </xf>
    <xf numFmtId="0" fontId="6" fillId="3" borderId="15" applyAlignment="1" pivotButton="0" quotePrefix="0" xfId="0">
      <alignment vertical="center"/>
    </xf>
    <xf numFmtId="164" fontId="6" fillId="3" borderId="12" applyAlignment="1" pivotButton="0" quotePrefix="0" xfId="1">
      <alignment vertical="center"/>
    </xf>
    <xf numFmtId="0" fontId="6" fillId="3" borderId="15" applyAlignment="1" pivotButton="0" quotePrefix="0" xfId="0">
      <alignment horizontal="left" vertical="center" indent="1"/>
    </xf>
    <xf numFmtId="0" fontId="6" fillId="3" borderId="12" applyAlignment="1" pivotButton="0" quotePrefix="0" xfId="0">
      <alignment vertical="center"/>
    </xf>
    <xf numFmtId="0" fontId="12" fillId="6" borderId="16" applyAlignment="1" pivotButton="0" quotePrefix="0" xfId="0">
      <alignment horizontal="left" vertical="center" indent="1"/>
    </xf>
    <xf numFmtId="0" fontId="8" fillId="6" borderId="16" applyAlignment="1" pivotButton="0" quotePrefix="0" xfId="0">
      <alignment vertical="center"/>
    </xf>
    <xf numFmtId="0" fontId="8" fillId="6" borderId="11" applyAlignment="1" pivotButton="0" quotePrefix="0" xfId="0">
      <alignment vertical="center"/>
    </xf>
    <xf numFmtId="0" fontId="12" fillId="6" borderId="0" applyAlignment="1" pivotButton="0" quotePrefix="0" xfId="0">
      <alignment horizontal="left" vertical="center" indent="1"/>
    </xf>
    <xf numFmtId="0" fontId="8" fillId="6" borderId="0" applyAlignment="1" pivotButton="0" quotePrefix="0" xfId="0">
      <alignment vertical="center"/>
    </xf>
    <xf numFmtId="0" fontId="8" fillId="6" borderId="18" applyAlignment="1" pivotButton="0" quotePrefix="0" xfId="0">
      <alignment vertical="center"/>
    </xf>
    <xf numFmtId="0" fontId="8" fillId="6" borderId="9" applyAlignment="1" pivotButton="0" quotePrefix="0" xfId="0">
      <alignment horizontal="left" vertical="center" indent="1"/>
    </xf>
    <xf numFmtId="0" fontId="13" fillId="6" borderId="0" applyAlignment="1" pivotButton="0" quotePrefix="0" xfId="0">
      <alignment vertical="center"/>
    </xf>
    <xf numFmtId="0" fontId="8" fillId="6" borderId="0" applyAlignment="1" pivotButton="0" quotePrefix="0" xfId="0">
      <alignment horizontal="left" vertical="center" indent="1"/>
    </xf>
    <xf numFmtId="0" fontId="4" fillId="6" borderId="0" applyAlignment="1" pivotButton="0" quotePrefix="0" xfId="0">
      <alignment vertical="center"/>
    </xf>
    <xf numFmtId="0" fontId="13" fillId="6" borderId="0" applyAlignment="1" pivotButton="0" quotePrefix="0" xfId="0">
      <alignment horizontal="right" vertical="center" indent="1"/>
    </xf>
    <xf numFmtId="0" fontId="8" fillId="6" borderId="18" applyAlignment="1" pivotButton="0" quotePrefix="0" xfId="0">
      <alignment horizontal="left" vertical="center" indent="1"/>
    </xf>
    <xf numFmtId="0" fontId="6" fillId="6" borderId="9" applyAlignment="1" pivotButton="0" quotePrefix="0" xfId="0">
      <alignment vertical="center"/>
    </xf>
    <xf numFmtId="0" fontId="6" fillId="6" borderId="18" applyAlignment="1" pivotButton="0" quotePrefix="0" xfId="0">
      <alignment vertical="center"/>
    </xf>
    <xf numFmtId="0" fontId="6" fillId="6" borderId="0" applyAlignment="1" pivotButton="0" quotePrefix="0" xfId="0">
      <alignment vertical="center"/>
    </xf>
    <xf numFmtId="0" fontId="8" fillId="6" borderId="0" applyAlignment="1" pivotButton="0" quotePrefix="0" xfId="0">
      <alignment vertical="center" wrapText="1"/>
    </xf>
    <xf numFmtId="0" fontId="6" fillId="6" borderId="20" applyAlignment="1" pivotButton="0" quotePrefix="0" xfId="0">
      <alignment vertical="center"/>
    </xf>
    <xf numFmtId="0" fontId="6" fillId="6" borderId="19" applyAlignment="1" pivotButton="0" quotePrefix="0" xfId="0">
      <alignment vertical="center"/>
    </xf>
    <xf numFmtId="0" fontId="6" fillId="6" borderId="21" applyAlignment="1" pivotButton="0" quotePrefix="0" xfId="0">
      <alignment vertical="center"/>
    </xf>
    <xf numFmtId="0" fontId="15" fillId="0" borderId="0" applyAlignment="1" pivotButton="0" quotePrefix="0" xfId="0">
      <alignment vertical="center"/>
    </xf>
    <xf numFmtId="0" fontId="16" fillId="2" borderId="0" applyAlignment="1" pivotButton="0" quotePrefix="0" xfId="0">
      <alignment vertical="center"/>
    </xf>
    <xf numFmtId="0" fontId="17" fillId="2" borderId="0" applyAlignment="1" pivotButton="0" quotePrefix="0" xfId="0">
      <alignment vertical="center"/>
    </xf>
    <xf numFmtId="0" fontId="18" fillId="2" borderId="0" applyAlignment="1" pivotButton="0" quotePrefix="0" xfId="0">
      <alignment vertical="center"/>
    </xf>
    <xf numFmtId="0" fontId="18" fillId="2" borderId="0" applyAlignment="1" pivotButton="0" quotePrefix="0" xfId="0">
      <alignment horizontal="center" vertical="center"/>
    </xf>
    <xf numFmtId="0" fontId="15" fillId="2" borderId="0" applyAlignment="1" pivotButton="0" quotePrefix="0" xfId="0">
      <alignment vertical="center"/>
    </xf>
    <xf numFmtId="0" fontId="19" fillId="0" borderId="0" applyAlignment="1" pivotButton="0" quotePrefix="0" xfId="0">
      <alignment vertical="center"/>
    </xf>
    <xf numFmtId="0" fontId="20" fillId="7" borderId="0" applyAlignment="1" pivotButton="0" quotePrefix="0" xfId="0">
      <alignment vertical="center"/>
    </xf>
    <xf numFmtId="0" fontId="21" fillId="7" borderId="0" applyAlignment="1" pivotButton="0" quotePrefix="0" xfId="0">
      <alignment vertical="center"/>
    </xf>
    <xf numFmtId="0" fontId="22" fillId="7" borderId="0" applyAlignment="1" pivotButton="0" quotePrefix="0" xfId="0">
      <alignment vertical="center"/>
    </xf>
    <xf numFmtId="0" fontId="22" fillId="7" borderId="0" applyAlignment="1" pivotButton="0" quotePrefix="0" xfId="0">
      <alignment horizontal="center" vertical="center"/>
    </xf>
    <xf numFmtId="0" fontId="19" fillId="7" borderId="0" applyAlignment="1" pivotButton="0" quotePrefix="0" xfId="0">
      <alignment vertical="center"/>
    </xf>
    <xf numFmtId="0" fontId="11" fillId="7" borderId="0" applyAlignment="1" pivotButton="0" quotePrefix="0" xfId="0">
      <alignment vertical="center"/>
    </xf>
    <xf numFmtId="0" fontId="23" fillId="0" borderId="0" applyAlignment="1" pivotButton="0" quotePrefix="0" xfId="0">
      <alignment vertical="center"/>
    </xf>
    <xf numFmtId="0" fontId="23" fillId="0" borderId="0" applyAlignment="1" pivotButton="0" quotePrefix="0" xfId="0">
      <alignment vertical="center"/>
    </xf>
    <xf numFmtId="14" fontId="8" fillId="0" borderId="0" applyAlignment="1" pivotButton="0" quotePrefix="0" xfId="0">
      <alignment horizontal="left" vertical="center" indent="1"/>
    </xf>
    <xf numFmtId="0" fontId="8" fillId="0" borderId="0" applyAlignment="1" pivotButton="0" quotePrefix="0" xfId="0">
      <alignment horizontal="left" vertical="center" indent="1"/>
    </xf>
    <xf numFmtId="0" fontId="8" fillId="6" borderId="16" applyAlignment="1" pivotButton="0" quotePrefix="0" xfId="0">
      <alignment horizontal="center" vertical="center"/>
    </xf>
    <xf numFmtId="0" fontId="12" fillId="6" borderId="14" applyAlignment="1" pivotButton="0" quotePrefix="0" xfId="0">
      <alignment horizontal="left" vertical="center" indent="1"/>
    </xf>
    <xf numFmtId="0" fontId="12" fillId="6" borderId="16" applyAlignment="1" pivotButton="0" quotePrefix="0" xfId="0">
      <alignment horizontal="left" vertical="center" indent="1"/>
    </xf>
    <xf numFmtId="0" fontId="12" fillId="6" borderId="9" applyAlignment="1" pivotButton="0" quotePrefix="0" xfId="0">
      <alignment horizontal="left" vertical="center" indent="1"/>
    </xf>
    <xf numFmtId="0" fontId="12" fillId="6" borderId="0" applyAlignment="1" pivotButton="0" quotePrefix="0" xfId="0">
      <alignment horizontal="left" vertical="center" indent="1"/>
    </xf>
    <xf numFmtId="0" fontId="8" fillId="0" borderId="0" applyAlignment="1" pivotButton="0" quotePrefix="0" xfId="0">
      <alignment horizontal="left" vertical="center" wrapText="1" indent="1"/>
    </xf>
    <xf numFmtId="0" fontId="13" fillId="6" borderId="0" applyAlignment="1" pivotButton="0" quotePrefix="0" xfId="0">
      <alignment horizontal="right" vertical="center" indent="1"/>
    </xf>
    <xf numFmtId="0" fontId="8" fillId="3" borderId="1" applyAlignment="1" pivotButton="0" quotePrefix="0" xfId="0">
      <alignment horizontal="right" vertical="center" indent="1"/>
    </xf>
    <xf numFmtId="164" fontId="7" fillId="3" borderId="13" applyAlignment="1" pivotButton="0" quotePrefix="0" xfId="1">
      <alignment vertical="center"/>
    </xf>
    <xf numFmtId="164" fontId="7" fillId="3" borderId="4" applyAlignment="1" pivotButton="0" quotePrefix="0" xfId="1">
      <alignment vertical="center"/>
    </xf>
    <xf numFmtId="0" fontId="8" fillId="3" borderId="0" applyAlignment="1" pivotButton="0" quotePrefix="0" xfId="0">
      <alignment horizontal="left" vertical="center" wrapText="1"/>
    </xf>
    <xf numFmtId="164" fontId="6" fillId="3" borderId="15" applyAlignment="1" pivotButton="0" quotePrefix="0" xfId="1">
      <alignment horizontal="left" vertical="center"/>
    </xf>
    <xf numFmtId="164" fontId="6" fillId="0" borderId="15" applyAlignment="1" pivotButton="0" quotePrefix="0" xfId="1">
      <alignment horizontal="left" vertical="center"/>
    </xf>
    <xf numFmtId="0" fontId="8" fillId="3" borderId="14" applyAlignment="1" pivotButton="0" quotePrefix="0" xfId="0">
      <alignment horizontal="center" vertical="center"/>
    </xf>
    <xf numFmtId="0" fontId="8" fillId="3" borderId="11" applyAlignment="1" pivotButton="0" quotePrefix="0" xfId="0">
      <alignment horizontal="center" vertical="center"/>
    </xf>
    <xf numFmtId="0" fontId="6" fillId="3" borderId="0" applyAlignment="1" pivotButton="0" quotePrefix="0" xfId="0">
      <alignment horizontal="right" vertical="center" wrapText="1" indent="1"/>
    </xf>
    <xf numFmtId="0" fontId="6" fillId="0" borderId="0" applyAlignment="1" pivotButton="0" quotePrefix="0" xfId="0">
      <alignment horizontal="left" vertical="center" indent="1"/>
    </xf>
    <xf numFmtId="0" fontId="6" fillId="0" borderId="0" applyAlignment="1" pivotButton="0" quotePrefix="0" xfId="0">
      <alignment horizontal="left" vertical="center" wrapText="1" indent="1"/>
    </xf>
    <xf numFmtId="164" fontId="6" fillId="0" borderId="13" applyAlignment="1" pivotButton="0" quotePrefix="0" xfId="1">
      <alignment horizontal="left" vertical="center"/>
    </xf>
    <xf numFmtId="0" fontId="6" fillId="0" borderId="0" applyAlignment="1" pivotButton="0" quotePrefix="0" xfId="0">
      <alignment horizontal="left" vertical="center"/>
    </xf>
    <xf numFmtId="0" fontId="8" fillId="3" borderId="0" applyAlignment="1" pivotButton="0" quotePrefix="0" xfId="0">
      <alignment horizontal="right" vertical="center" indent="1"/>
    </xf>
    <xf numFmtId="0" fontId="8" fillId="3" borderId="3" applyAlignment="1" pivotButton="0" quotePrefix="0" xfId="0">
      <alignment horizontal="center" vertical="center"/>
    </xf>
    <xf numFmtId="0" fontId="8" fillId="3" borderId="13" applyAlignment="1" pivotButton="0" quotePrefix="0" xfId="0">
      <alignment horizontal="center" vertical="center"/>
    </xf>
    <xf numFmtId="0" fontId="8" fillId="3" borderId="4" applyAlignment="1" pivotButton="0" quotePrefix="0" xfId="0">
      <alignment horizontal="center" vertical="center"/>
    </xf>
    <xf numFmtId="0" fontId="6" fillId="0" borderId="0" applyAlignment="1" pivotButton="0" quotePrefix="0" xfId="0">
      <alignment horizontal="center" vertical="center"/>
    </xf>
    <xf numFmtId="164" fontId="6" fillId="3" borderId="13" applyAlignment="1" pivotButton="0" quotePrefix="0" xfId="0">
      <alignment horizontal="left" vertical="center"/>
    </xf>
    <xf numFmtId="0" fontId="6" fillId="3" borderId="13" applyAlignment="1" pivotButton="0" quotePrefix="0" xfId="0">
      <alignment horizontal="left" vertical="center"/>
    </xf>
    <xf numFmtId="0" fontId="10" fillId="4" borderId="3" applyAlignment="1" pivotButton="0" quotePrefix="0" xfId="0">
      <alignment horizontal="right" vertical="center" indent="1"/>
    </xf>
    <xf numFmtId="0" fontId="10" fillId="4" borderId="13" applyAlignment="1" pivotButton="0" quotePrefix="0" xfId="0">
      <alignment horizontal="right" vertical="center" indent="1"/>
    </xf>
    <xf numFmtId="0" fontId="25" fillId="8" borderId="0" applyAlignment="1" pivotButton="0" quotePrefix="0" xfId="23">
      <alignment horizontal="center" vertical="center" wrapText="1"/>
    </xf>
    <xf numFmtId="0" fontId="26" fillId="0" borderId="22" applyAlignment="1" pivotButton="0" quotePrefix="0" xfId="24">
      <alignment horizontal="left" vertical="center" wrapText="1" indent="2"/>
    </xf>
    <xf numFmtId="0" fontId="1" fillId="0" borderId="0" pivotButton="0" quotePrefix="0" xfId="24"/>
    <xf numFmtId="0" fontId="0" fillId="0" borderId="16" pivotButton="0" quotePrefix="0" xfId="0"/>
    <xf numFmtId="0" fontId="0" fillId="0" borderId="9" pivotButton="0" quotePrefix="0" xfId="0"/>
    <xf numFmtId="164" fontId="6" fillId="0" borderId="15" applyAlignment="1" pivotButton="0" quotePrefix="0" xfId="1">
      <alignment horizontal="left" vertical="center"/>
    </xf>
    <xf numFmtId="0" fontId="0" fillId="0" borderId="15" pivotButton="0" quotePrefix="0" xfId="0"/>
    <xf numFmtId="164" fontId="6" fillId="0" borderId="13" applyAlignment="1" pivotButton="0" quotePrefix="0" xfId="1">
      <alignment horizontal="left" vertical="center"/>
    </xf>
    <xf numFmtId="0" fontId="0" fillId="0" borderId="13" pivotButton="0" quotePrefix="0" xfId="0"/>
    <xf numFmtId="164" fontId="6" fillId="3" borderId="13" applyAlignment="1" pivotButton="0" quotePrefix="0" xfId="0">
      <alignment horizontal="left" vertical="center"/>
    </xf>
    <xf numFmtId="164" fontId="6" fillId="3" borderId="15" applyAlignment="1" pivotButton="0" quotePrefix="0" xfId="1">
      <alignment horizontal="left" vertical="center"/>
    </xf>
    <xf numFmtId="0" fontId="8" fillId="3" borderId="1" applyAlignment="1" pivotButton="0" quotePrefix="0" xfId="0">
      <alignment horizontal="center" vertical="center"/>
    </xf>
    <xf numFmtId="0" fontId="0" fillId="0" borderId="4" pivotButton="0" quotePrefix="0" xfId="0"/>
    <xf numFmtId="0" fontId="8" fillId="3" borderId="5" applyAlignment="1" pivotButton="0" quotePrefix="0" xfId="0">
      <alignment horizontal="center" vertical="center"/>
    </xf>
    <xf numFmtId="0" fontId="0" fillId="0" borderId="11" pivotButton="0" quotePrefix="0" xfId="0"/>
    <xf numFmtId="164" fontId="6" fillId="0" borderId="4" applyAlignment="1" pivotButton="0" quotePrefix="0" xfId="1">
      <alignment vertical="center"/>
    </xf>
    <xf numFmtId="164" fontId="6" fillId="0" borderId="11" applyAlignment="1" pivotButton="0" quotePrefix="0" xfId="1">
      <alignment vertical="center"/>
    </xf>
    <xf numFmtId="164" fontId="6" fillId="0" borderId="13" applyAlignment="1" pivotButton="0" quotePrefix="0" xfId="1">
      <alignment vertical="center"/>
    </xf>
    <xf numFmtId="164" fontId="6" fillId="0" borderId="3" applyAlignment="1" pivotButton="0" quotePrefix="0" xfId="1">
      <alignment vertical="center"/>
    </xf>
    <xf numFmtId="164" fontId="6" fillId="3" borderId="4" applyAlignment="1" pivotButton="0" quotePrefix="0" xfId="1">
      <alignment vertical="center"/>
    </xf>
    <xf numFmtId="164" fontId="6" fillId="3" borderId="12" applyAlignment="1" pivotButton="0" quotePrefix="0" xfId="1">
      <alignment vertical="center"/>
    </xf>
    <xf numFmtId="164" fontId="7" fillId="3" borderId="4" applyAlignment="1" pivotButton="0" quotePrefix="0" xfId="1">
      <alignment vertical="center"/>
    </xf>
    <xf numFmtId="0" fontId="28" fillId="9" borderId="0" applyAlignment="1" pivotButton="0" quotePrefix="0" xfId="6">
      <alignment horizontal="center" vertical="center"/>
    </xf>
    <xf numFmtId="164" fontId="8" fillId="0" borderId="8" applyAlignment="1" pivotButton="0" quotePrefix="0" xfId="1">
      <alignment vertical="center"/>
    </xf>
    <xf numFmtId="164" fontId="8" fillId="0" borderId="2" applyAlignment="1" pivotButton="0" quotePrefix="0" xfId="1">
      <alignment vertical="center"/>
    </xf>
    <xf numFmtId="164" fontId="8" fillId="0" borderId="10" applyAlignment="1" pivotButton="0" quotePrefix="0" xfId="1">
      <alignment vertical="center"/>
    </xf>
    <xf numFmtId="164" fontId="8" fillId="0" borderId="16" applyAlignment="1" pivotButton="0" quotePrefix="0" xfId="1">
      <alignment vertical="center"/>
    </xf>
    <xf numFmtId="164" fontId="8" fillId="5" borderId="2" applyAlignment="1" pivotButton="0" quotePrefix="0" xfId="1">
      <alignment vertical="center"/>
    </xf>
    <xf numFmtId="164" fontId="9" fillId="0" borderId="15" applyAlignment="1" pivotButton="0" quotePrefix="0" xfId="1">
      <alignment vertical="center"/>
    </xf>
    <xf numFmtId="164" fontId="9" fillId="0" borderId="0" applyAlignment="1" pivotButton="0" quotePrefix="0" xfId="1">
      <alignment vertical="center"/>
    </xf>
    <xf numFmtId="164" fontId="10" fillId="4" borderId="13" applyAlignment="1" pivotButton="0" quotePrefix="0" xfId="0">
      <alignment vertical="center"/>
    </xf>
  </cellXfs>
  <cellStyles count="7">
    <cellStyle name="Обычный" xfId="0" builtinId="0"/>
    <cellStyle name="Денежный" xfId="1" builtinId="4"/>
    <cellStyle name="Открывавшаяся гиперссылка" xfId="2" builtinId="9" hidden="1"/>
    <cellStyle name="Процентный" xfId="3" builtinId="5"/>
    <cellStyle name="Гиперссылка" xfId="4" builtinId="8"/>
    <cellStyle name="Normal 2" xfId="5"/>
    <cellStyle name="Hyperlink" xfId="6"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jp.smartsheet.com/try-it?trp=77129&amp;utm_language=JA&amp;utm_source=integrated+content&amp;utm_campaign=/free-payment-templates&amp;utm_medium=ic+construction+progress+payment+77129+ja&amp;lpa=ic+construction+progress+payment+77129+ja&amp;lx=VP_CyadgTnJOljvhy0tIYgBAgeTPLDIL8TQRu558b7w"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FF43"/>
  <sheetViews>
    <sheetView showGridLines="0" tabSelected="1" workbookViewId="0">
      <pane ySplit="2" topLeftCell="A3" activePane="bottomLeft" state="frozen"/>
      <selection pane="bottomLeft" activeCell="AL55" sqref="AL55"/>
    </sheetView>
  </sheetViews>
  <sheetFormatPr baseColWidth="8" defaultColWidth="8.83203125" defaultRowHeight="13"/>
  <cols>
    <col width="3.33203125" customWidth="1" style="57" min="1" max="1"/>
    <col width="2.83203125" customWidth="1" style="57" min="2" max="2"/>
    <col width="2.6640625" customWidth="1" style="57" min="3" max="3"/>
    <col width="9.1640625" customWidth="1" style="57" min="4" max="4"/>
    <col width="20.1640625" customWidth="1" style="57" min="5" max="5"/>
    <col width="2.83203125" customWidth="1" style="57" min="6" max="6"/>
    <col width="11.83203125" customWidth="1" style="57" min="7" max="7"/>
    <col width="2.83203125" customWidth="1" style="57" min="8" max="8"/>
    <col width="11.83203125" customWidth="1" style="57" min="9" max="9"/>
    <col width="4.6640625" customWidth="1" style="57" min="10" max="10"/>
    <col width="5.5" customWidth="1" style="57" min="11" max="11"/>
    <col width="7.1640625" customWidth="1" style="57" min="12" max="12"/>
    <col width="11.33203125" customWidth="1" style="57" min="13" max="13"/>
    <col width="12.1640625" customWidth="1" style="57" min="14" max="14"/>
    <col width="11.33203125" customWidth="1" style="57" min="15" max="15"/>
    <col width="8.6640625" customWidth="1" style="57" min="16" max="16"/>
    <col width="7.33203125" customWidth="1" style="57" min="17" max="17"/>
    <col width="17.5" customWidth="1" style="57" min="18" max="18"/>
    <col width="2.83203125" customWidth="1" style="57" min="19" max="19"/>
    <col width="3.33203125" customWidth="1" style="57" min="20" max="21"/>
    <col width="8.83203125" customWidth="1" style="57" min="22" max="16384"/>
  </cols>
  <sheetData>
    <row r="1" ht="50" customHeight="1"/>
    <row r="2" ht="50" customFormat="1" customHeight="1" s="105">
      <c r="B2" s="106" t="inlineStr">
        <is>
          <t>建設進捗状況支払テンプレート</t>
        </is>
      </c>
      <c r="C2" s="107" t="n"/>
      <c r="D2" s="107" t="n"/>
      <c r="E2" s="108" t="n"/>
      <c r="F2" s="108" t="n"/>
      <c r="G2" s="108" t="n"/>
      <c r="H2" s="108" t="n"/>
      <c r="I2" s="108" t="n"/>
      <c r="J2" s="109" t="n"/>
      <c r="K2" s="109" t="n"/>
      <c r="L2" s="110" t="n"/>
      <c r="M2" s="110" t="n"/>
      <c r="N2" s="110" t="n"/>
      <c r="O2" s="110" t="n"/>
      <c r="P2" s="110" t="n"/>
      <c r="Q2" s="110" t="n"/>
      <c r="R2" s="110" t="n"/>
      <c r="S2" s="110" t="n"/>
      <c r="T2" s="110" t="n"/>
      <c r="U2" s="110" t="n"/>
      <c r="V2" s="110" t="n"/>
      <c r="W2" s="110" t="n"/>
      <c r="X2" s="110" t="n"/>
      <c r="Y2" s="110" t="n"/>
      <c r="Z2" s="110" t="n"/>
      <c r="AA2" s="110" t="n"/>
      <c r="AB2" s="110" t="n"/>
      <c r="AC2" s="110" t="n"/>
      <c r="AD2" s="110" t="n"/>
      <c r="AE2" s="110" t="n"/>
      <c r="AF2" s="110" t="n"/>
      <c r="AG2" s="110" t="n"/>
      <c r="AH2" s="110" t="n"/>
      <c r="AI2" s="110" t="n"/>
      <c r="AJ2" s="110" t="n"/>
      <c r="AK2" s="110" t="n"/>
      <c r="AL2" s="110" t="n"/>
      <c r="AM2" s="110" t="n"/>
      <c r="AN2" s="110" t="n"/>
      <c r="AO2" s="110" t="n"/>
      <c r="AP2" s="110" t="n"/>
      <c r="AQ2" s="110" t="n"/>
      <c r="AR2" s="110" t="n"/>
      <c r="AS2" s="110" t="n"/>
      <c r="AT2" s="110" t="n"/>
      <c r="AU2" s="110" t="n"/>
      <c r="AV2" s="110" t="n"/>
      <c r="AW2" s="110" t="n"/>
      <c r="AX2" s="110" t="n"/>
      <c r="AY2" s="110" t="n"/>
      <c r="AZ2" s="110" t="n"/>
      <c r="BA2" s="110" t="n"/>
      <c r="BB2" s="110" t="n"/>
      <c r="BC2" s="110" t="n"/>
      <c r="BD2" s="110" t="n"/>
      <c r="BE2" s="110" t="n"/>
      <c r="BF2" s="110" t="n"/>
      <c r="BG2" s="110" t="n"/>
      <c r="BH2" s="110" t="n"/>
      <c r="BI2" s="110" t="n"/>
      <c r="BJ2" s="110" t="n"/>
      <c r="BK2" s="110" t="n"/>
      <c r="BL2" s="110" t="n"/>
      <c r="BM2" s="110" t="n"/>
      <c r="BN2" s="110" t="n"/>
      <c r="BO2" s="110" t="n"/>
      <c r="BP2" s="110" t="n"/>
      <c r="BQ2" s="110" t="n"/>
      <c r="BR2" s="110" t="n"/>
      <c r="BS2" s="110" t="n"/>
      <c r="BT2" s="110" t="n"/>
      <c r="BU2" s="110" t="n"/>
      <c r="BV2" s="110" t="n"/>
      <c r="BW2" s="110" t="n"/>
      <c r="BX2" s="110" t="n"/>
      <c r="BY2" s="110" t="n"/>
      <c r="BZ2" s="110" t="n"/>
      <c r="CA2" s="110" t="n"/>
      <c r="CB2" s="110" t="n"/>
      <c r="CC2" s="110" t="n"/>
      <c r="CD2" s="110" t="n"/>
      <c r="CE2" s="110" t="n"/>
      <c r="CF2" s="110" t="n"/>
      <c r="CG2" s="110" t="n"/>
      <c r="CH2" s="110" t="n"/>
      <c r="CI2" s="110" t="n"/>
      <c r="CJ2" s="110" t="n"/>
      <c r="CK2" s="110" t="n"/>
      <c r="CL2" s="110" t="n"/>
      <c r="CM2" s="110" t="n"/>
      <c r="CN2" s="110" t="n"/>
      <c r="CO2" s="110" t="n"/>
      <c r="CP2" s="110" t="n"/>
      <c r="CQ2" s="110" t="n"/>
      <c r="CR2" s="110" t="n"/>
      <c r="CS2" s="110" t="n"/>
      <c r="CT2" s="110" t="n"/>
      <c r="CU2" s="110" t="n"/>
      <c r="CV2" s="110" t="n"/>
      <c r="CW2" s="110" t="n"/>
      <c r="CX2" s="110" t="n"/>
      <c r="CY2" s="110" t="n"/>
      <c r="CZ2" s="110" t="n"/>
      <c r="DA2" s="110" t="n"/>
      <c r="DB2" s="110" t="n"/>
      <c r="DC2" s="110" t="n"/>
      <c r="DD2" s="110" t="n"/>
      <c r="DE2" s="110" t="n"/>
      <c r="DF2" s="110" t="n"/>
      <c r="DG2" s="110" t="n"/>
      <c r="DH2" s="110" t="n"/>
      <c r="DI2" s="110" t="n"/>
      <c r="DJ2" s="110" t="n"/>
      <c r="DK2" s="110" t="n"/>
      <c r="DL2" s="110" t="n"/>
      <c r="DM2" s="110" t="n"/>
      <c r="DN2" s="110" t="n"/>
      <c r="DO2" s="110" t="n"/>
      <c r="DP2" s="110" t="n"/>
      <c r="DQ2" s="110" t="n"/>
      <c r="DR2" s="110" t="n"/>
      <c r="DS2" s="110" t="n"/>
      <c r="DT2" s="110" t="n"/>
      <c r="DU2" s="110" t="n"/>
      <c r="DV2" s="110" t="n"/>
      <c r="DW2" s="110" t="n"/>
      <c r="DX2" s="110" t="n"/>
      <c r="DY2" s="110" t="n"/>
      <c r="DZ2" s="110" t="n"/>
      <c r="EA2" s="110" t="n"/>
      <c r="EB2" s="110" t="n"/>
      <c r="EC2" s="110" t="n"/>
      <c r="ED2" s="110" t="n"/>
      <c r="EE2" s="110" t="n"/>
      <c r="EF2" s="110" t="n"/>
      <c r="EG2" s="110" t="n"/>
      <c r="EH2" s="110" t="n"/>
      <c r="EI2" s="110" t="n"/>
      <c r="EJ2" s="110" t="n"/>
      <c r="EK2" s="110" t="n"/>
      <c r="EL2" s="110" t="n"/>
      <c r="EM2" s="110" t="n"/>
      <c r="EN2" s="110" t="n"/>
      <c r="EO2" s="110" t="n"/>
      <c r="EP2" s="110" t="n"/>
      <c r="EQ2" s="110" t="n"/>
      <c r="ER2" s="110" t="n"/>
      <c r="ES2" s="110" t="n"/>
      <c r="ET2" s="110" t="n"/>
      <c r="EU2" s="110" t="n"/>
      <c r="EV2" s="110" t="n"/>
      <c r="EW2" s="110" t="n"/>
      <c r="EX2" s="110" t="n"/>
      <c r="EY2" s="110" t="n"/>
      <c r="EZ2" s="110" t="n"/>
      <c r="FA2" s="110" t="n"/>
      <c r="FB2" s="110" t="n"/>
      <c r="FC2" s="110" t="n"/>
      <c r="FD2" s="110" t="n"/>
      <c r="FE2" s="110" t="n"/>
      <c r="FF2" s="110" t="n"/>
    </row>
    <row r="3"/>
    <row r="4" ht="20" customHeight="1">
      <c r="B4" s="123" t="inlineStr">
        <is>
          <t>支払いの申込</t>
        </is>
      </c>
      <c r="C4" s="154" t="n"/>
      <c r="D4" s="154" t="n"/>
      <c r="E4" s="154" t="n"/>
      <c r="F4" s="154" t="n"/>
      <c r="G4" s="154" t="n"/>
      <c r="H4" s="124" t="n"/>
      <c r="I4" s="87" t="n"/>
      <c r="J4" s="87" t="n"/>
      <c r="K4" s="87" t="n"/>
      <c r="L4" s="87" t="n"/>
      <c r="M4" s="122" t="n"/>
      <c r="N4" s="154" t="n"/>
      <c r="O4" s="122" t="n"/>
      <c r="P4" s="154" t="n"/>
      <c r="Q4" s="154" t="n"/>
      <c r="R4" s="87" t="n"/>
      <c r="S4" s="88" t="n"/>
    </row>
    <row r="5" ht="20" customHeight="1">
      <c r="B5" s="155" t="n"/>
      <c r="H5" s="126" t="n"/>
      <c r="I5" s="90" t="n"/>
      <c r="J5" s="90" t="n"/>
      <c r="K5" s="90" t="n"/>
      <c r="L5" s="90" t="n"/>
      <c r="M5" s="90" t="n"/>
      <c r="N5" s="128" t="inlineStr">
        <is>
          <t>申込番号</t>
        </is>
      </c>
      <c r="P5" s="121" t="n"/>
      <c r="S5" s="91" t="n"/>
    </row>
    <row r="6" ht="20" customHeight="1">
      <c r="B6" s="92" t="n"/>
      <c r="C6" s="93" t="inlineStr">
        <is>
          <t>オーナーへ</t>
        </is>
      </c>
      <c r="D6" s="90" t="n"/>
      <c r="E6" s="90" t="n"/>
      <c r="F6" s="94" t="n"/>
      <c r="G6" s="90" t="n"/>
      <c r="H6" s="90" t="n"/>
      <c r="I6" s="93" t="inlineStr">
        <is>
          <t>プロジェクト</t>
        </is>
      </c>
      <c r="J6" s="94" t="n"/>
      <c r="K6" s="90" t="n"/>
      <c r="L6" s="95" t="n"/>
      <c r="M6" s="90" t="n"/>
      <c r="N6" s="128" t="n"/>
      <c r="O6" s="128" t="n"/>
      <c r="P6" s="90" t="n"/>
      <c r="Q6" s="90" t="n"/>
      <c r="R6" s="90" t="n"/>
      <c r="S6" s="97" t="n"/>
    </row>
    <row r="7" ht="20" customHeight="1">
      <c r="B7" s="98" t="n"/>
      <c r="C7" s="121" t="n"/>
      <c r="H7" s="90" t="n"/>
      <c r="I7" s="127" t="n"/>
      <c r="N7" s="128" t="inlineStr">
        <is>
          <t>期間終了</t>
        </is>
      </c>
      <c r="P7" s="120" t="n"/>
      <c r="S7" s="99" t="n"/>
    </row>
    <row r="8" ht="20" customHeight="1">
      <c r="B8" s="98" t="n"/>
      <c r="H8" s="90" t="n"/>
      <c r="N8" s="128" t="n"/>
      <c r="O8" s="128" t="n"/>
      <c r="P8" s="90" t="n"/>
      <c r="Q8" s="90" t="n"/>
      <c r="R8" s="90" t="n"/>
      <c r="S8" s="99" t="n"/>
    </row>
    <row r="9" ht="20" customHeight="1">
      <c r="B9" s="98" t="n"/>
      <c r="H9" s="90" t="n"/>
      <c r="N9" s="128" t="inlineStr">
        <is>
          <t>契約作業</t>
        </is>
      </c>
      <c r="P9" s="121" t="n"/>
      <c r="S9" s="99" t="n"/>
    </row>
    <row r="10" ht="20" customHeight="1">
      <c r="B10" s="92" t="n"/>
      <c r="C10" s="93" t="inlineStr">
        <is>
          <t>請負業者から</t>
        </is>
      </c>
      <c r="D10" s="90" t="n"/>
      <c r="E10" s="90" t="n"/>
      <c r="F10" s="94" t="n"/>
      <c r="G10" s="90" t="n"/>
      <c r="H10" s="94" t="n"/>
      <c r="I10" s="90" t="inlineStr">
        <is>
          <t xml:space="preserve"> </t>
        </is>
      </c>
      <c r="J10" s="90" t="n"/>
      <c r="K10" s="90" t="n"/>
      <c r="L10" s="90" t="n"/>
      <c r="M10" s="90" t="n"/>
      <c r="N10" s="128" t="n"/>
      <c r="O10" s="128" t="n"/>
      <c r="P10" s="90" t="n"/>
      <c r="Q10" s="90" t="n"/>
      <c r="R10" s="90" t="n"/>
      <c r="S10" s="97" t="n"/>
    </row>
    <row r="11" ht="20" customHeight="1">
      <c r="B11" s="98" t="n"/>
      <c r="C11" s="121" t="n"/>
      <c r="H11" s="100" t="n"/>
      <c r="I11" s="101" t="n"/>
      <c r="J11" s="101" t="n"/>
      <c r="K11" s="90" t="n"/>
      <c r="L11" s="90" t="n"/>
      <c r="M11" s="90" t="n"/>
      <c r="N11" s="128" t="inlineStr">
        <is>
          <t>契約なし</t>
        </is>
      </c>
      <c r="P11" s="121" t="n"/>
      <c r="S11" s="99" t="n"/>
    </row>
    <row r="12" ht="20" customHeight="1">
      <c r="B12" s="98" t="n"/>
      <c r="H12" s="100" t="n"/>
      <c r="I12" s="101" t="n"/>
      <c r="J12" s="101" t="n"/>
      <c r="K12" s="90" t="n"/>
      <c r="L12" s="90" t="n"/>
      <c r="M12" s="90" t="n"/>
      <c r="N12" s="128" t="n"/>
      <c r="O12" s="128" t="n"/>
      <c r="P12" s="90" t="n"/>
      <c r="Q12" s="90" t="n"/>
      <c r="R12" s="90" t="n"/>
      <c r="S12" s="99" t="n"/>
    </row>
    <row r="13" ht="20" customHeight="1">
      <c r="B13" s="98" t="n"/>
      <c r="H13" s="100" t="n"/>
      <c r="I13" s="101" t="n"/>
      <c r="J13" s="101" t="n"/>
      <c r="K13" s="90" t="n"/>
      <c r="L13" s="90" t="n"/>
      <c r="M13" s="90" t="n"/>
      <c r="N13" s="128" t="inlineStr">
        <is>
          <t>によって準備</t>
        </is>
      </c>
      <c r="P13" s="121" t="n"/>
      <c r="S13" s="99" t="n"/>
    </row>
    <row r="14" ht="20" customHeight="1" thickBot="1">
      <c r="B14" s="102" t="n"/>
      <c r="C14" s="103" t="n"/>
      <c r="D14" s="103" t="n"/>
      <c r="E14" s="103" t="n"/>
      <c r="F14" s="103" t="n"/>
      <c r="G14" s="103" t="n"/>
      <c r="H14" s="103" t="n"/>
      <c r="I14" s="103" t="n"/>
      <c r="J14" s="103" t="n"/>
      <c r="K14" s="103" t="n"/>
      <c r="L14" s="103" t="n"/>
      <c r="M14" s="103" t="n"/>
      <c r="N14" s="103" t="n"/>
      <c r="O14" s="103" t="n"/>
      <c r="P14" s="103" t="n"/>
      <c r="Q14" s="103" t="n"/>
      <c r="R14" s="103" t="n"/>
      <c r="S14" s="104" t="n"/>
    </row>
    <row r="15" ht="20" customHeight="1">
      <c r="B15" s="69" t="inlineStr">
        <is>
          <t>契約者の支払い申請</t>
        </is>
      </c>
      <c r="C15" s="55" t="n"/>
      <c r="D15" s="55" t="n"/>
      <c r="E15" s="55" t="n"/>
      <c r="F15" s="69" t="n"/>
      <c r="G15" s="55" t="n"/>
      <c r="H15" s="70" t="n"/>
      <c r="I15" s="55" t="n"/>
      <c r="J15" s="55" t="n"/>
      <c r="K15" s="55" t="inlineStr">
        <is>
          <t>契約者の認定</t>
        </is>
      </c>
      <c r="L15" s="55" t="n"/>
      <c r="M15" s="55" t="n"/>
      <c r="N15" s="55" t="n"/>
      <c r="O15" s="55" t="n"/>
      <c r="P15" s="55" t="n"/>
      <c r="Q15" s="55" t="n"/>
      <c r="R15" s="55" t="n"/>
      <c r="S15" s="71" t="n"/>
    </row>
    <row r="16" ht="20" customHeight="1">
      <c r="B16" s="53" t="inlineStr">
        <is>
          <t>詳細な詳細については、付属のバックアップシートを参照してください。</t>
        </is>
      </c>
      <c r="C16" s="55" t="n"/>
      <c r="D16" s="55" t="n"/>
      <c r="E16" s="55" t="n"/>
      <c r="F16" s="69" t="n"/>
      <c r="G16" s="55" t="n"/>
      <c r="H16" s="70" t="n"/>
      <c r="I16" s="55" t="n"/>
      <c r="J16" s="55" t="n"/>
      <c r="K16" s="132" t="inlineStr">
        <is>
          <t xml:space="preserve">彼/彼女の知識、情報、信念を最大限に活用するために、下請け業者は、契約書類に従ってこの支払い申請の対象となる作業を完了し、以前の支払い証明書が所有者から受け取った問題と支払いであった仕事のためにすべての金額が支払われ、現在表示されている支払いが現在支払われる期限が来ています。 </t>
        </is>
      </c>
      <c r="S16" s="71" t="n"/>
    </row>
    <row r="17" ht="20" customHeight="1">
      <c r="B17" s="54" t="inlineStr">
        <is>
          <t xml:space="preserve"> </t>
        </is>
      </c>
      <c r="C17" s="55" t="n"/>
      <c r="D17" s="55" t="n"/>
      <c r="E17" s="55" t="n"/>
      <c r="F17" s="54" t="n"/>
      <c r="G17" s="55" t="n"/>
      <c r="H17" s="55" t="n"/>
      <c r="I17" s="55" t="n"/>
      <c r="J17" s="55" t="n"/>
      <c r="S17" s="62" t="n"/>
    </row>
    <row r="18" ht="20" customHeight="1">
      <c r="B18" s="72" t="n">
        <v>1</v>
      </c>
      <c r="C18" s="51" t="inlineStr">
        <is>
          <t>元の契約金額:</t>
        </is>
      </c>
      <c r="D18" s="51" t="n"/>
      <c r="E18" s="51" t="n"/>
      <c r="F18" s="54" t="n"/>
      <c r="G18" s="156" t="n">
        <v>20000</v>
      </c>
      <c r="H18" s="157" t="n"/>
      <c r="I18" s="157" t="n"/>
      <c r="J18" s="55" t="n"/>
      <c r="S18" s="62" t="n"/>
    </row>
    <row r="19" ht="20" customHeight="1">
      <c r="B19" s="72" t="n">
        <v>2</v>
      </c>
      <c r="C19" s="51" t="inlineStr">
        <is>
          <t>契約の純変更:</t>
        </is>
      </c>
      <c r="D19" s="51" t="n"/>
      <c r="E19" s="51" t="n"/>
      <c r="F19" s="54" t="n"/>
      <c r="G19" s="158">
        <f>G38</f>
        <v/>
      </c>
      <c r="H19" s="159" t="n"/>
      <c r="I19" s="159" t="n"/>
      <c r="J19" s="55" t="n"/>
      <c r="K19" s="142" t="inlineStr">
        <is>
          <t>請負人</t>
        </is>
      </c>
      <c r="M19" s="141" t="n"/>
      <c r="P19" s="142" t="inlineStr">
        <is>
          <t>日付</t>
        </is>
      </c>
      <c r="Q19" s="141" t="n"/>
      <c r="S19" s="62" t="n"/>
    </row>
    <row r="20" ht="20" customHeight="1">
      <c r="B20" s="72" t="n">
        <v>3</v>
      </c>
      <c r="C20" s="51" t="inlineStr">
        <is>
          <t>契約金額合計:</t>
        </is>
      </c>
      <c r="D20" s="51" t="n"/>
      <c r="E20" s="51" t="n"/>
      <c r="F20" s="54" t="n"/>
      <c r="G20" s="160">
        <f>G18+G19</f>
        <v/>
      </c>
      <c r="H20" s="159" t="n"/>
      <c r="I20" s="159" t="n"/>
      <c r="J20" s="55" t="n"/>
      <c r="K20" s="55" t="n"/>
      <c r="L20" s="55" t="n"/>
      <c r="M20" s="55" t="n"/>
      <c r="N20" s="55" t="n"/>
      <c r="O20" s="55" t="n"/>
      <c r="P20" s="55" t="n"/>
      <c r="Q20" s="55" t="n"/>
      <c r="R20" s="55" t="n"/>
      <c r="S20" s="62" t="n"/>
    </row>
    <row r="21" ht="20" customHeight="1">
      <c r="B21" s="72" t="n">
        <v>4</v>
      </c>
      <c r="C21" s="51" t="inlineStr">
        <is>
          <t>終了日までに完了した合計:</t>
        </is>
      </c>
      <c r="D21" s="51" t="n"/>
      <c r="E21" s="51" t="n"/>
      <c r="F21" s="54" t="n"/>
      <c r="G21" s="158" t="n">
        <v>15000</v>
      </c>
      <c r="H21" s="159" t="n"/>
      <c r="I21" s="159" t="n"/>
      <c r="J21" s="55" t="n"/>
      <c r="K21" s="55" t="inlineStr">
        <is>
          <t>状態</t>
        </is>
      </c>
      <c r="L21" s="138" t="n"/>
      <c r="N21" s="74" t="inlineStr">
        <is>
          <t>国</t>
        </is>
      </c>
      <c r="O21" s="138" t="n"/>
      <c r="S21" s="62" t="n"/>
    </row>
    <row r="22" ht="20" customHeight="1">
      <c r="B22" s="72" t="n">
        <v>5</v>
      </c>
      <c r="C22" s="51" t="inlineStr">
        <is>
          <t>留保:</t>
        </is>
      </c>
      <c r="D22" s="51" t="n"/>
      <c r="E22" s="51" t="n"/>
      <c r="F22" s="54" t="n"/>
      <c r="G22" s="55" t="n"/>
      <c r="H22" s="55" t="n"/>
      <c r="I22" s="55" t="n"/>
      <c r="J22" s="55" t="n"/>
      <c r="K22" s="55" t="inlineStr">
        <is>
          <t>私の前で購読し、誓った</t>
        </is>
      </c>
      <c r="L22" s="55" t="n"/>
      <c r="M22" s="55" t="n"/>
      <c r="N22" s="55" t="n"/>
      <c r="O22" s="55" t="n"/>
      <c r="P22" s="55" t="n"/>
      <c r="Q22" s="55" t="n"/>
      <c r="R22" s="55" t="n"/>
      <c r="S22" s="62" t="n"/>
    </row>
    <row r="23" ht="20" customHeight="1">
      <c r="B23" s="72" t="n"/>
      <c r="C23" s="51" t="inlineStr">
        <is>
          <t>ある。</t>
        </is>
      </c>
      <c r="D23" s="61" t="n">
        <v>0.15</v>
      </c>
      <c r="E23" s="51" t="inlineStr">
        <is>
          <t>完了した作業の</t>
        </is>
      </c>
      <c r="F23" s="54" t="n"/>
      <c r="G23" s="55" t="n"/>
      <c r="H23" s="55" t="n"/>
      <c r="I23" s="55" t="n"/>
      <c r="J23" s="55" t="n"/>
      <c r="K23" s="55" t="inlineStr">
        <is>
          <t xml:space="preserve">これ </t>
        </is>
      </c>
      <c r="L23" s="60" t="n"/>
      <c r="M23" s="75" t="inlineStr">
        <is>
          <t xml:space="preserve">の日 </t>
        </is>
      </c>
      <c r="N23" s="146" t="n"/>
      <c r="P23" s="55" t="n"/>
      <c r="Q23" s="55" t="n"/>
      <c r="R23" s="55" t="n"/>
      <c r="S23" s="62" t="n"/>
    </row>
    <row r="24" ht="20" customHeight="1">
      <c r="B24" s="72" t="n"/>
      <c r="C24" s="51" t="inlineStr">
        <is>
          <t>総留保期間:</t>
        </is>
      </c>
      <c r="D24" s="51" t="n"/>
      <c r="E24" s="51" t="n"/>
      <c r="F24" s="54" t="n"/>
      <c r="G24" s="161">
        <f>G21*D23</f>
        <v/>
      </c>
      <c r="H24" s="157" t="n"/>
      <c r="I24" s="157" t="n"/>
      <c r="J24" s="55" t="n"/>
      <c r="K24" s="55" t="n"/>
      <c r="L24" s="55" t="n"/>
      <c r="M24" s="55" t="n"/>
      <c r="N24" s="55" t="n"/>
      <c r="O24" s="55" t="n"/>
      <c r="P24" s="55" t="n"/>
      <c r="Q24" s="55" t="n"/>
      <c r="R24" s="55" t="n"/>
      <c r="S24" s="62" t="n"/>
    </row>
    <row r="25" ht="20" customHeight="1">
      <c r="B25" s="72" t="n"/>
      <c r="C25" s="51" t="n"/>
      <c r="D25" s="51" t="n"/>
      <c r="E25" s="51" t="n"/>
      <c r="F25" s="54" t="n"/>
      <c r="G25" s="55" t="n"/>
      <c r="H25" s="55" t="n"/>
      <c r="I25" s="55" t="n"/>
      <c r="J25" s="55" t="n"/>
      <c r="K25" s="137" t="inlineStr">
        <is>
          <t>公名公名</t>
        </is>
      </c>
      <c r="M25" s="138" t="n"/>
      <c r="P25" s="137" t="inlineStr">
        <is>
          <t>コミッション有効期限</t>
        </is>
      </c>
      <c r="R25" s="138" t="n"/>
      <c r="S25" s="62" t="n"/>
    </row>
    <row r="26" ht="20" customHeight="1">
      <c r="B26" s="72" t="n">
        <v>6</v>
      </c>
      <c r="C26" s="51" t="inlineStr">
        <is>
          <t>合計完了した残余残量:</t>
        </is>
      </c>
      <c r="D26" s="51" t="n"/>
      <c r="E26" s="51" t="n"/>
      <c r="F26" s="54" t="n"/>
      <c r="G26" s="161">
        <f>G21-G24</f>
        <v/>
      </c>
      <c r="H26" s="157" t="n"/>
      <c r="I26" s="157" t="n"/>
      <c r="J26" s="55" t="n"/>
      <c r="S26" s="62" t="n"/>
    </row>
    <row r="27" ht="20" customHeight="1" thickBot="1">
      <c r="B27" s="72" t="n"/>
      <c r="C27" s="51" t="n"/>
      <c r="D27" s="51" t="n"/>
      <c r="E27" s="51" t="n"/>
      <c r="F27" s="54" t="n"/>
      <c r="G27" s="55" t="n"/>
      <c r="H27" s="55" t="n"/>
      <c r="I27" s="55" t="n"/>
      <c r="J27" s="55" t="n"/>
      <c r="K27" s="56" t="n"/>
      <c r="L27" s="56" t="n"/>
      <c r="M27" s="56" t="n"/>
      <c r="N27" s="56" t="n"/>
      <c r="O27" s="56" t="n"/>
      <c r="P27" s="56" t="n"/>
      <c r="Q27" s="56" t="n"/>
      <c r="R27" s="56" t="n"/>
      <c r="S27" s="62" t="n"/>
    </row>
    <row r="28" ht="20" customHeight="1">
      <c r="B28" s="72" t="n">
        <v>7</v>
      </c>
      <c r="C28" s="51" t="inlineStr">
        <is>
          <t>以前のアプリケーションの数が少ない:</t>
        </is>
      </c>
      <c r="D28" s="51" t="n"/>
      <c r="E28" s="51" t="n"/>
      <c r="F28" s="54" t="n"/>
      <c r="G28" s="156" t="n">
        <v>5000</v>
      </c>
      <c r="H28" s="157" t="n"/>
      <c r="I28" s="157" t="n"/>
      <c r="J28" s="55" t="n"/>
      <c r="K28" s="76" t="inlineStr">
        <is>
          <t>支払いのためのエンジニアの証明書</t>
        </is>
      </c>
      <c r="L28" s="55" t="n"/>
      <c r="M28" s="55" t="n"/>
      <c r="N28" s="55" t="n"/>
      <c r="O28" s="75" t="n"/>
      <c r="P28" s="75" t="n"/>
      <c r="Q28" s="55" t="n"/>
      <c r="R28" s="55" t="n"/>
      <c r="S28" s="62" t="n"/>
    </row>
    <row r="29" ht="20" customHeight="1">
      <c r="B29" s="72" t="n"/>
      <c r="C29" s="51" t="n"/>
      <c r="D29" s="51" t="n"/>
      <c r="E29" s="51" t="n"/>
      <c r="F29" s="54" t="n"/>
      <c r="G29" s="55" t="n"/>
      <c r="H29" s="55" t="n"/>
      <c r="I29" s="55" t="n"/>
      <c r="J29" s="55" t="n"/>
      <c r="K29" s="132" t="inlineStr">
        <is>
          <t>エンジニアは、サイトの観察と知識の限りにおいて、この支払い申請が作業の進行を正確に反映しており、この作業が以下の認定金額で支払いを正当化するのに十分な契約要件を満たしていることを確認します。</t>
        </is>
      </c>
      <c r="S29" s="62" t="n"/>
    </row>
    <row r="30" ht="20" customHeight="1">
      <c r="B30" s="72" t="n">
        <v>8</v>
      </c>
      <c r="C30" s="51" t="inlineStr">
        <is>
          <t>現在の支払期日:</t>
        </is>
      </c>
      <c r="D30" s="51" t="n"/>
      <c r="E30" s="51" t="n"/>
      <c r="F30" s="54" t="n"/>
      <c r="G30" s="161">
        <f>G26-G28</f>
        <v/>
      </c>
      <c r="H30" s="157" t="n"/>
      <c r="I30" s="157" t="n"/>
      <c r="J30" s="55" t="n"/>
      <c r="S30" s="62" t="n"/>
    </row>
    <row r="31" ht="20" customHeight="1">
      <c r="B31" s="72" t="n"/>
      <c r="C31" s="51" t="n"/>
      <c r="D31" s="51" t="n"/>
      <c r="E31" s="51" t="n"/>
      <c r="F31" s="54" t="n"/>
      <c r="G31" s="55" t="n"/>
      <c r="H31" s="55" t="n"/>
      <c r="I31" s="55" t="n"/>
      <c r="J31" s="55" t="n"/>
      <c r="S31" s="62" t="n"/>
    </row>
    <row r="32" ht="20" customHeight="1">
      <c r="B32" s="72" t="n">
        <v>9</v>
      </c>
      <c r="C32" s="51" t="inlineStr">
        <is>
          <t>留保を含む終了までの残高:</t>
        </is>
      </c>
      <c r="D32" s="51" t="n"/>
      <c r="E32" s="51" t="n"/>
      <c r="F32" s="54" t="n"/>
      <c r="G32" s="161">
        <f>G20-G28-G30</f>
        <v/>
      </c>
      <c r="H32" s="157" t="n"/>
      <c r="I32" s="157" t="n"/>
      <c r="J32" s="55" t="n"/>
      <c r="K32" s="142" t="inlineStr">
        <is>
          <t>認定金額</t>
        </is>
      </c>
      <c r="N32" s="139" t="n"/>
      <c r="Q32" s="77" t="n"/>
      <c r="R32" s="77" t="n"/>
      <c r="S32" s="62" t="n"/>
    </row>
    <row r="33" ht="20" customHeight="1">
      <c r="B33" s="54" t="n"/>
      <c r="C33" s="55" t="n"/>
      <c r="D33" s="55" t="n"/>
      <c r="E33" s="55" t="n"/>
      <c r="F33" s="54" t="n"/>
      <c r="G33" s="55" t="n"/>
      <c r="H33" s="55" t="n"/>
      <c r="I33" s="55" t="n"/>
      <c r="J33" s="55" t="n"/>
      <c r="K33" s="132" t="inlineStr">
        <is>
          <t>認定金額がこの申し込み金額と一致しない場合は、以下の説明または添付してください。最初にすべての数字とマークアップが認定された金額に同意します。</t>
        </is>
      </c>
      <c r="S33" s="62" t="n"/>
    </row>
    <row r="34" ht="20" customHeight="1">
      <c r="B34" s="162" t="inlineStr">
        <is>
          <t>余分な作業の概要</t>
        </is>
      </c>
      <c r="C34" s="159" t="n"/>
      <c r="D34" s="159" t="n"/>
      <c r="E34" s="163" t="n"/>
      <c r="F34" s="164" t="inlineStr">
        <is>
          <t>追加</t>
        </is>
      </c>
      <c r="G34" s="165" t="n"/>
      <c r="H34" s="164" t="inlineStr">
        <is>
          <t>削除</t>
        </is>
      </c>
      <c r="I34" s="165" t="n"/>
      <c r="J34" s="55" t="n"/>
      <c r="S34" s="71" t="n"/>
    </row>
    <row r="35" ht="20" customHeight="1">
      <c r="B35" s="129" t="inlineStr">
        <is>
          <t>以前のアプリケーションからの変更</t>
        </is>
      </c>
      <c r="C35" s="159" t="n"/>
      <c r="D35" s="159" t="n"/>
      <c r="E35" s="163" t="n"/>
      <c r="F35" s="63" t="n"/>
      <c r="G35" s="166" t="n">
        <v>1000</v>
      </c>
      <c r="H35" s="65" t="n"/>
      <c r="I35" s="167" t="n">
        <v>400</v>
      </c>
      <c r="J35" s="55" t="n"/>
      <c r="K35" s="142" t="inlineStr">
        <is>
          <t>エンジニア</t>
        </is>
      </c>
      <c r="M35" s="139" t="n"/>
      <c r="P35" s="80" t="inlineStr">
        <is>
          <t>日付</t>
        </is>
      </c>
      <c r="Q35" s="139" t="n"/>
      <c r="S35" s="81" t="n"/>
    </row>
    <row r="36" ht="20" customHeight="1">
      <c r="B36" s="129" t="inlineStr">
        <is>
          <t>このアプリケーションからの変更</t>
        </is>
      </c>
      <c r="C36" s="159" t="n"/>
      <c r="D36" s="159" t="n"/>
      <c r="E36" s="163" t="n"/>
      <c r="F36" s="63" t="n"/>
      <c r="G36" s="168" t="n">
        <v>0</v>
      </c>
      <c r="H36" s="169" t="n"/>
      <c r="I36" s="166" t="n">
        <v>0</v>
      </c>
      <c r="J36" s="55" t="n"/>
      <c r="K36" s="77" t="n"/>
      <c r="L36" s="77" t="n"/>
      <c r="M36" s="77" t="n"/>
      <c r="N36" s="77" t="n"/>
      <c r="O36" s="77" t="n"/>
      <c r="P36" s="77" t="n"/>
      <c r="Q36" s="77" t="n"/>
      <c r="R36" s="77" t="n"/>
      <c r="S36" s="81" t="n"/>
    </row>
    <row r="37" ht="20" customHeight="1">
      <c r="B37" s="129" t="inlineStr">
        <is>
          <t>トータル</t>
        </is>
      </c>
      <c r="C37" s="159" t="n"/>
      <c r="D37" s="159" t="n"/>
      <c r="E37" s="163" t="n"/>
      <c r="F37" s="78" t="n"/>
      <c r="G37" s="170">
        <f>G35+G36</f>
        <v/>
      </c>
      <c r="H37" s="82" t="n"/>
      <c r="I37" s="171">
        <f>I35+I36</f>
        <v/>
      </c>
      <c r="J37" s="55" t="n"/>
      <c r="K37" s="55" t="inlineStr">
        <is>
          <t>認定金額は、上記の契約者に支払われる。</t>
        </is>
      </c>
      <c r="L37" s="55" t="n"/>
      <c r="M37" s="55" t="n"/>
      <c r="N37" s="55" t="n"/>
      <c r="O37" s="55" t="n"/>
      <c r="P37" s="55" t="n"/>
      <c r="Q37" s="55" t="n"/>
      <c r="R37" s="55" t="n"/>
      <c r="S37" s="62" t="n"/>
    </row>
    <row r="38" ht="22" customHeight="1">
      <c r="B38" s="129" t="inlineStr">
        <is>
          <t>ネット変更</t>
        </is>
      </c>
      <c r="C38" s="159" t="n"/>
      <c r="D38" s="159" t="n"/>
      <c r="E38" s="163" t="n"/>
      <c r="F38" s="84" t="n"/>
      <c r="G38" s="172">
        <f>G37-I37</f>
        <v/>
      </c>
      <c r="H38" s="159" t="n"/>
      <c r="I38" s="163" t="n"/>
      <c r="J38" s="82" t="n"/>
      <c r="K38" s="82" t="n"/>
      <c r="L38" s="82" t="n"/>
      <c r="M38" s="82" t="n"/>
      <c r="N38" s="82" t="n"/>
      <c r="O38" s="82" t="n"/>
      <c r="P38" s="82" t="n"/>
      <c r="Q38" s="82" t="n"/>
      <c r="R38" s="82" t="n"/>
      <c r="S38" s="85" t="n"/>
    </row>
    <row r="39" ht="15" customHeight="1">
      <c r="B39" s="57" t="n"/>
      <c r="C39" s="57" t="n"/>
      <c r="D39" s="57" t="n"/>
      <c r="E39" s="57" t="n"/>
      <c r="F39" s="57" t="n"/>
      <c r="G39" s="57" t="n"/>
      <c r="I39" s="57" t="n"/>
      <c r="J39" s="57" t="n"/>
    </row>
    <row r="40" ht="14" customHeight="1">
      <c r="B40" s="59" t="n"/>
      <c r="C40" s="59" t="n"/>
      <c r="D40" s="59" t="n"/>
      <c r="E40" s="59" t="n"/>
      <c r="F40" s="59" t="n"/>
      <c r="G40" s="59" t="n"/>
      <c r="H40" s="59" t="n"/>
      <c r="I40" s="59" t="n"/>
      <c r="J40" s="59" t="n"/>
      <c r="K40" s="59" t="n"/>
      <c r="L40" s="59" t="n"/>
      <c r="M40" s="59" t="n"/>
      <c r="N40" s="59" t="n"/>
      <c r="O40" s="59" t="n"/>
      <c r="P40" s="59" t="n"/>
      <c r="Q40" s="59" t="n"/>
      <c r="R40" s="59" t="n"/>
      <c r="S40" s="59" t="n"/>
    </row>
    <row r="41" ht="50" customFormat="1" customHeight="1" s="119">
      <c r="C41" s="173" t="inlineStr">
        <is>
          <t>SMARTSHEETで作成するには、ここをクリックしてください</t>
        </is>
      </c>
      <c r="S41" s="119" t="n"/>
    </row>
    <row r="42" ht="14" customHeight="1">
      <c r="B42" s="59" t="n"/>
      <c r="C42" s="59" t="n"/>
      <c r="D42" s="59" t="n"/>
      <c r="E42" s="59" t="n"/>
      <c r="F42" s="59" t="n"/>
      <c r="G42" s="59" t="n"/>
      <c r="H42" s="59" t="n"/>
      <c r="I42" s="59" t="n"/>
      <c r="J42" s="59" t="n"/>
      <c r="K42" s="59" t="n"/>
      <c r="L42" s="59" t="n"/>
      <c r="M42" s="59" t="n"/>
      <c r="N42" s="59" t="n"/>
      <c r="O42" s="59" t="n"/>
      <c r="P42" s="59" t="n"/>
      <c r="Q42" s="59" t="n"/>
      <c r="R42" s="59" t="n"/>
      <c r="S42" s="59" t="n"/>
    </row>
    <row r="43" ht="14" customHeight="1">
      <c r="B43" s="59" t="n"/>
      <c r="C43" s="59" t="n"/>
      <c r="D43" s="59" t="n"/>
      <c r="E43" s="59" t="n"/>
      <c r="F43" s="59" t="n"/>
      <c r="G43" s="59" t="n"/>
      <c r="H43" s="59" t="n"/>
      <c r="I43" s="59" t="n"/>
      <c r="J43" s="59" t="n"/>
      <c r="K43" s="59" t="n"/>
      <c r="L43" s="59" t="n"/>
      <c r="M43" s="59" t="n"/>
      <c r="N43" s="59" t="n"/>
      <c r="O43" s="59" t="n"/>
      <c r="P43" s="59" t="n"/>
      <c r="Q43" s="59" t="n"/>
      <c r="R43" s="59" t="n"/>
      <c r="S43" s="59" t="n"/>
    </row>
  </sheetData>
  <mergeCells count="52">
    <mergeCell ref="P9:R9"/>
    <mergeCell ref="P11:R11"/>
    <mergeCell ref="G18:I18"/>
    <mergeCell ref="G19:I19"/>
    <mergeCell ref="G20:I20"/>
    <mergeCell ref="K16:R18"/>
    <mergeCell ref="M19:O19"/>
    <mergeCell ref="Q19:R19"/>
    <mergeCell ref="B36:E36"/>
    <mergeCell ref="B37:E37"/>
    <mergeCell ref="G24:I24"/>
    <mergeCell ref="K25:L26"/>
    <mergeCell ref="M25:O26"/>
    <mergeCell ref="N32:P32"/>
    <mergeCell ref="K32:M32"/>
    <mergeCell ref="K35:L35"/>
    <mergeCell ref="M35:O35"/>
    <mergeCell ref="B34:E34"/>
    <mergeCell ref="O21:R21"/>
    <mergeCell ref="K19:L19"/>
    <mergeCell ref="N23:O23"/>
    <mergeCell ref="B35:E35"/>
    <mergeCell ref="P25:Q26"/>
    <mergeCell ref="R25:R26"/>
    <mergeCell ref="Q35:R35"/>
    <mergeCell ref="G21:I21"/>
    <mergeCell ref="L21:M21"/>
    <mergeCell ref="G38:I38"/>
    <mergeCell ref="K29:R31"/>
    <mergeCell ref="K33:R34"/>
    <mergeCell ref="G26:I26"/>
    <mergeCell ref="G28:I28"/>
    <mergeCell ref="G30:I30"/>
    <mergeCell ref="G32:I32"/>
    <mergeCell ref="F34:G34"/>
    <mergeCell ref="H34:I34"/>
    <mergeCell ref="C41:R41"/>
    <mergeCell ref="P7:R7"/>
    <mergeCell ref="P5:R5"/>
    <mergeCell ref="M4:N4"/>
    <mergeCell ref="O4:Q4"/>
    <mergeCell ref="B4:G5"/>
    <mergeCell ref="C7:G9"/>
    <mergeCell ref="I7:M9"/>
    <mergeCell ref="N5:O5"/>
    <mergeCell ref="N7:O7"/>
    <mergeCell ref="N9:O9"/>
    <mergeCell ref="N11:O11"/>
    <mergeCell ref="N13:O13"/>
    <mergeCell ref="C11:G13"/>
    <mergeCell ref="P13:R13"/>
    <mergeCell ref="B38:E38"/>
  </mergeCells>
  <hyperlinks>
    <hyperlink xmlns:r="http://schemas.openxmlformats.org/officeDocument/2006/relationships" ref="C41" r:id="rId1"/>
  </hyperlinks>
  <printOptions horizontalCentered="1"/>
  <pageMargins left="0.25" right="0.25" top="0.25" bottom="0.25" header="0" footer="0"/>
  <pageSetup orientation="landscape" scale="81" verticalDpi="0"/>
</worksheet>
</file>

<file path=xl/worksheets/sheet2.xml><?xml version="1.0" encoding="utf-8"?>
<worksheet xmlns="http://schemas.openxmlformats.org/spreadsheetml/2006/main">
  <sheetPr>
    <tabColor theme="4"/>
    <outlinePr summaryBelow="1" summaryRight="1"/>
    <pageSetUpPr fitToPage="1"/>
  </sheetPr>
  <dimension ref="A1:FF189"/>
  <sheetViews>
    <sheetView showGridLines="0" zoomScalePageLayoutView="80" workbookViewId="0">
      <pane ySplit="2" topLeftCell="A162" activePane="bottomLeft" state="frozen"/>
      <selection pane="bottomLeft" activeCell="C171" sqref="C171"/>
    </sheetView>
  </sheetViews>
  <sheetFormatPr baseColWidth="8" defaultColWidth="11.1640625" defaultRowHeight="15.5"/>
  <cols>
    <col width="3.33203125" customWidth="1" min="1" max="1"/>
    <col width="6.6640625" customWidth="1" min="2" max="2"/>
    <col width="37.33203125" customWidth="1" style="1" min="3" max="3"/>
    <col width="22.83203125" customWidth="1" min="4" max="4"/>
    <col width="13.83203125" customWidth="1" min="5" max="5"/>
    <col width="13.83203125" customWidth="1" style="5" min="6" max="6"/>
    <col width="13.83203125" customWidth="1" min="7" max="9"/>
    <col width="23.6640625" customWidth="1" min="10" max="10"/>
    <col width="3.33203125" customWidth="1" min="11" max="11"/>
  </cols>
  <sheetData>
    <row r="1" ht="37" customHeight="1">
      <c r="A1" s="111" t="n"/>
      <c r="B1" s="117" t="inlineStr">
        <is>
          <t>進行状況支払バックアップ</t>
        </is>
      </c>
      <c r="C1" s="112" t="n"/>
      <c r="D1" s="113" t="n"/>
      <c r="E1" s="114" t="n"/>
      <c r="F1" s="114" t="n"/>
      <c r="G1" s="114" t="n"/>
      <c r="H1" s="114" t="n"/>
      <c r="I1" s="114" t="n"/>
      <c r="J1" s="115" t="n"/>
      <c r="K1" s="116" t="n"/>
      <c r="L1" s="116" t="n"/>
      <c r="M1" s="116" t="n"/>
      <c r="N1" s="116" t="n"/>
      <c r="O1" s="116" t="n"/>
      <c r="P1" s="116" t="n"/>
      <c r="Q1" s="116" t="n"/>
      <c r="R1" s="116" t="n"/>
      <c r="S1" s="116" t="n"/>
      <c r="T1" s="116" t="n"/>
      <c r="U1" s="116" t="n"/>
      <c r="V1" s="116" t="n"/>
      <c r="W1" s="116" t="n"/>
      <c r="X1" s="116" t="n"/>
      <c r="Y1" s="116" t="n"/>
      <c r="Z1" s="116" t="n"/>
      <c r="AA1" s="116" t="n"/>
      <c r="AB1" s="116" t="n"/>
      <c r="AC1" s="116" t="n"/>
      <c r="AD1" s="116" t="n"/>
      <c r="AE1" s="116" t="n"/>
      <c r="AF1" s="116" t="n"/>
      <c r="AG1" s="116" t="n"/>
      <c r="AH1" s="116" t="n"/>
      <c r="AI1" s="116" t="n"/>
      <c r="AJ1" s="116" t="n"/>
      <c r="AK1" s="116" t="n"/>
      <c r="AL1" s="116" t="n"/>
      <c r="AM1" s="116" t="n"/>
      <c r="AN1" s="116" t="n"/>
      <c r="AO1" s="116" t="n"/>
      <c r="AP1" s="116" t="n"/>
      <c r="AQ1" s="116" t="n"/>
      <c r="AR1" s="116" t="n"/>
      <c r="AS1" s="116" t="n"/>
      <c r="AT1" s="116" t="n"/>
      <c r="AU1" s="116" t="n"/>
      <c r="AV1" s="116" t="n"/>
      <c r="AW1" s="116" t="n"/>
      <c r="AX1" s="116" t="n"/>
      <c r="AY1" s="116" t="n"/>
      <c r="AZ1" s="116" t="n"/>
      <c r="BA1" s="116" t="n"/>
      <c r="BB1" s="116" t="n"/>
      <c r="BC1" s="116" t="n"/>
      <c r="BD1" s="116" t="n"/>
      <c r="BE1" s="116" t="n"/>
      <c r="BF1" s="116" t="n"/>
      <c r="BG1" s="116" t="n"/>
      <c r="BH1" s="116" t="n"/>
      <c r="BI1" s="116" t="n"/>
      <c r="BJ1" s="116" t="n"/>
      <c r="BK1" s="116" t="n"/>
      <c r="BL1" s="116" t="n"/>
      <c r="BM1" s="116" t="n"/>
      <c r="BN1" s="116" t="n"/>
      <c r="BO1" s="116" t="n"/>
      <c r="BP1" s="116" t="n"/>
      <c r="BQ1" s="116" t="n"/>
      <c r="BR1" s="116" t="n"/>
      <c r="BS1" s="116" t="n"/>
      <c r="BT1" s="116" t="n"/>
      <c r="BU1" s="116" t="n"/>
      <c r="BV1" s="116" t="n"/>
      <c r="BW1" s="116" t="n"/>
      <c r="BX1" s="116" t="n"/>
      <c r="BY1" s="116" t="n"/>
      <c r="BZ1" s="116" t="n"/>
      <c r="CA1" s="116" t="n"/>
      <c r="CB1" s="116" t="n"/>
      <c r="CC1" s="116" t="n"/>
      <c r="CD1" s="116" t="n"/>
      <c r="CE1" s="116" t="n"/>
      <c r="CF1" s="116" t="n"/>
      <c r="CG1" s="116" t="n"/>
      <c r="CH1" s="116" t="n"/>
      <c r="CI1" s="116" t="n"/>
      <c r="CJ1" s="116" t="n"/>
      <c r="CK1" s="116" t="n"/>
      <c r="CL1" s="116" t="n"/>
      <c r="CM1" s="116" t="n"/>
      <c r="CN1" s="116" t="n"/>
      <c r="CO1" s="116" t="n"/>
      <c r="CP1" s="116" t="n"/>
      <c r="CQ1" s="116" t="n"/>
      <c r="CR1" s="116" t="n"/>
      <c r="CS1" s="116" t="n"/>
      <c r="CT1" s="116" t="n"/>
      <c r="CU1" s="116" t="n"/>
      <c r="CV1" s="116" t="n"/>
      <c r="CW1" s="116" t="n"/>
      <c r="CX1" s="116" t="n"/>
      <c r="CY1" s="116" t="n"/>
      <c r="CZ1" s="116" t="n"/>
      <c r="DA1" s="116" t="n"/>
      <c r="DB1" s="116" t="n"/>
      <c r="DC1" s="116" t="n"/>
      <c r="DD1" s="116" t="n"/>
      <c r="DE1" s="116" t="n"/>
      <c r="DF1" s="116" t="n"/>
      <c r="DG1" s="116" t="n"/>
      <c r="DH1" s="116" t="n"/>
      <c r="DI1" s="116" t="n"/>
      <c r="DJ1" s="116" t="n"/>
      <c r="DK1" s="116" t="n"/>
      <c r="DL1" s="116" t="n"/>
      <c r="DM1" s="116" t="n"/>
      <c r="DN1" s="116" t="n"/>
      <c r="DO1" s="116" t="n"/>
      <c r="DP1" s="116" t="n"/>
      <c r="DQ1" s="116" t="n"/>
      <c r="DR1" s="116" t="n"/>
      <c r="DS1" s="116" t="n"/>
      <c r="DT1" s="116" t="n"/>
      <c r="DU1" s="116" t="n"/>
      <c r="DV1" s="116" t="n"/>
      <c r="DW1" s="116" t="n"/>
      <c r="DX1" s="116" t="n"/>
      <c r="DY1" s="116" t="n"/>
      <c r="DZ1" s="116" t="n"/>
      <c r="EA1" s="116" t="n"/>
      <c r="EB1" s="116" t="n"/>
      <c r="EC1" s="116" t="n"/>
      <c r="ED1" s="116" t="n"/>
      <c r="EE1" s="116" t="n"/>
      <c r="EF1" s="116" t="n"/>
      <c r="EG1" s="116" t="n"/>
      <c r="EH1" s="116" t="n"/>
      <c r="EI1" s="116" t="n"/>
      <c r="EJ1" s="116" t="n"/>
      <c r="EK1" s="116" t="n"/>
      <c r="EL1" s="116" t="n"/>
      <c r="EM1" s="116" t="n"/>
      <c r="EN1" s="116" t="n"/>
      <c r="EO1" s="116" t="n"/>
      <c r="EP1" s="116" t="n"/>
      <c r="EQ1" s="116" t="n"/>
      <c r="ER1" s="116" t="n"/>
      <c r="ES1" s="116" t="n"/>
      <c r="ET1" s="116" t="n"/>
      <c r="EU1" s="116" t="n"/>
      <c r="EV1" s="116" t="n"/>
      <c r="EW1" s="116" t="n"/>
      <c r="EX1" s="116" t="n"/>
      <c r="EY1" s="116" t="n"/>
      <c r="EZ1" s="116" t="n"/>
      <c r="FA1" s="116" t="n"/>
      <c r="FB1" s="116" t="n"/>
      <c r="FC1" s="116" t="n"/>
      <c r="FD1" s="116" t="n"/>
      <c r="FE1" s="116" t="n"/>
      <c r="FF1" s="116" t="n"/>
    </row>
    <row r="2" ht="46" customHeight="1">
      <c r="B2" s="46" t="inlineStr">
        <is>
          <t>入札項目#</t>
        </is>
      </c>
      <c r="C2" s="47" t="inlineStr">
        <is>
          <t>タスクの説明</t>
        </is>
      </c>
      <c r="D2" s="46" t="inlineStr">
        <is>
          <t>契約者または下請け業者</t>
        </is>
      </c>
      <c r="E2" s="46" t="inlineStr">
        <is>
          <t>契約合計</t>
        </is>
      </c>
      <c r="F2" s="46" t="inlineStr">
        <is>
          <t>作業完了 (%)</t>
        </is>
      </c>
      <c r="G2" s="46" t="inlineStr">
        <is>
          <t>金額金額</t>
        </is>
      </c>
      <c r="H2" s="46" t="inlineStr">
        <is>
          <t>請負業者の請求</t>
        </is>
      </c>
      <c r="I2" s="46" t="inlineStr">
        <is>
          <t>未払金額</t>
        </is>
      </c>
      <c r="J2" s="46" t="inlineStr">
        <is>
          <t>差額の理由</t>
        </is>
      </c>
    </row>
    <row r="3">
      <c r="B3" s="24" t="n"/>
      <c r="C3" s="25" t="inlineStr">
        <is>
          <t>発掘・土工</t>
        </is>
      </c>
      <c r="D3" s="26" t="n"/>
      <c r="E3" s="26" t="n"/>
      <c r="F3" s="48" t="n"/>
      <c r="G3" s="26" t="n"/>
      <c r="H3" s="26" t="n"/>
      <c r="I3" s="26" t="n"/>
      <c r="J3" s="24" t="n"/>
    </row>
    <row r="4">
      <c r="B4" s="15" t="n">
        <v>1.001</v>
      </c>
      <c r="C4" s="16" t="inlineStr">
        <is>
          <t>カットとフィル</t>
        </is>
      </c>
      <c r="D4" s="11" t="n"/>
      <c r="E4" s="174" t="n"/>
      <c r="F4" s="18" t="n"/>
      <c r="G4" s="174">
        <f>E4*F4</f>
        <v/>
      </c>
      <c r="H4" s="174" t="n"/>
      <c r="I4" s="174">
        <f>IF(G4=H4,G4)</f>
        <v/>
      </c>
      <c r="J4" s="19" t="inlineStr">
        <is>
          <t>該当する</t>
        </is>
      </c>
    </row>
    <row r="5" ht="15" customHeight="1">
      <c r="B5" s="2">
        <f>B4+0.001</f>
        <v/>
      </c>
      <c r="C5" s="4" t="inlineStr">
        <is>
          <t>石/汚れの除去</t>
        </is>
      </c>
      <c r="D5" s="6" t="n"/>
      <c r="E5" s="175" t="n"/>
      <c r="F5" s="9" t="n"/>
      <c r="G5" s="175">
        <f>E5*F5</f>
        <v/>
      </c>
      <c r="H5" s="175" t="n"/>
      <c r="I5" s="175">
        <f>IF(G5=H5,G5)</f>
        <v/>
      </c>
      <c r="J5" s="145" t="inlineStr">
        <is>
          <t>該当する</t>
        </is>
      </c>
    </row>
    <row r="6" ht="15" customHeight="1">
      <c r="B6" s="2">
        <f>B5+0.001</f>
        <v/>
      </c>
      <c r="C6" s="3" t="inlineStr">
        <is>
          <t>ユーティリティフックアップのためのトレンチ</t>
        </is>
      </c>
      <c r="D6" s="6" t="n"/>
      <c r="E6" s="175" t="n"/>
      <c r="F6" s="9" t="n"/>
      <c r="G6" s="175">
        <f>E6*F6</f>
        <v/>
      </c>
      <c r="H6" s="175" t="n"/>
      <c r="I6" s="175">
        <f>IF(G6=H6,G6)</f>
        <v/>
      </c>
      <c r="J6" s="145" t="inlineStr">
        <is>
          <t>該当する</t>
        </is>
      </c>
    </row>
    <row r="7">
      <c r="B7" s="2">
        <f>B6+0.001</f>
        <v/>
      </c>
      <c r="C7" s="3" t="inlineStr">
        <is>
          <t>基礎掘削</t>
        </is>
      </c>
      <c r="D7" s="6" t="n"/>
      <c r="E7" s="175" t="n"/>
      <c r="F7" s="9" t="n"/>
      <c r="G7" s="175">
        <f>E7*F7</f>
        <v/>
      </c>
      <c r="H7" s="175" t="n"/>
      <c r="I7" s="175">
        <f>IF(G7=H7,G7)</f>
        <v/>
      </c>
      <c r="J7" s="145" t="inlineStr">
        <is>
          <t>該当する</t>
        </is>
      </c>
    </row>
    <row r="8">
      <c r="B8" s="2">
        <f>B7+0.001</f>
        <v/>
      </c>
      <c r="C8" s="3" t="inlineStr">
        <is>
          <t>基礎の足場の排水管</t>
        </is>
      </c>
      <c r="D8" s="6" t="n"/>
      <c r="E8" s="175" t="n"/>
      <c r="F8" s="9" t="n"/>
      <c r="G8" s="175">
        <f>E8*F8</f>
        <v/>
      </c>
      <c r="H8" s="175" t="n"/>
      <c r="I8" s="175">
        <f>IF(G8=H8,G8)</f>
        <v/>
      </c>
      <c r="J8" s="145" t="inlineStr">
        <is>
          <t>該当する</t>
        </is>
      </c>
    </row>
    <row r="9">
      <c r="B9" s="2">
        <f>B8+0.001</f>
        <v/>
      </c>
      <c r="C9" s="3" t="inlineStr">
        <is>
          <t>カーテンドレイン</t>
        </is>
      </c>
      <c r="D9" s="6" t="n"/>
      <c r="E9" s="175" t="n"/>
      <c r="F9" s="9" t="n"/>
      <c r="G9" s="175">
        <f>E9*F9</f>
        <v/>
      </c>
      <c r="H9" s="175" t="n"/>
      <c r="I9" s="175">
        <f>IF(G9=H9,G9)</f>
        <v/>
      </c>
      <c r="J9" s="145" t="inlineStr">
        <is>
          <t>該当する</t>
        </is>
      </c>
    </row>
    <row r="10">
      <c r="B10" s="2">
        <f>B9+0.001</f>
        <v/>
      </c>
      <c r="C10" s="3" t="inlineStr">
        <is>
          <t>暗渠</t>
        </is>
      </c>
      <c r="D10" s="6" t="n"/>
      <c r="E10" s="175" t="n"/>
      <c r="F10" s="9" t="n"/>
      <c r="G10" s="175">
        <f>E10*F10</f>
        <v/>
      </c>
      <c r="H10" s="175" t="n"/>
      <c r="I10" s="175">
        <f>IF(G10=H10,G10)</f>
        <v/>
      </c>
      <c r="J10" s="145" t="inlineStr">
        <is>
          <t>該当する</t>
        </is>
      </c>
    </row>
    <row r="11">
      <c r="B11" s="2">
        <f>B10+0.001</f>
        <v/>
      </c>
      <c r="C11" s="3" t="inlineStr">
        <is>
          <t>ウェールズ</t>
        </is>
      </c>
      <c r="D11" s="6" t="n"/>
      <c r="E11" s="175" t="n"/>
      <c r="F11" s="9" t="n"/>
      <c r="G11" s="175">
        <f>E11*F11</f>
        <v/>
      </c>
      <c r="H11" s="175" t="n"/>
      <c r="I11" s="175">
        <f>IF(G11=H11,G11)</f>
        <v/>
      </c>
      <c r="J11" s="145" t="inlineStr">
        <is>
          <t>該当する</t>
        </is>
      </c>
    </row>
    <row r="12">
      <c r="B12" s="2">
        <f>B11+0.001</f>
        <v/>
      </c>
      <c r="C12" s="3" t="inlineStr">
        <is>
          <t>擁壁</t>
        </is>
      </c>
      <c r="D12" s="6" t="n"/>
      <c r="E12" s="175" t="n"/>
      <c r="F12" s="9" t="n"/>
      <c r="G12" s="175">
        <f>E12*F12</f>
        <v/>
      </c>
      <c r="H12" s="175" t="n"/>
      <c r="I12" s="175">
        <f>IF(G12=H12,G12)</f>
        <v/>
      </c>
      <c r="J12" s="145" t="inlineStr">
        <is>
          <t>該当する</t>
        </is>
      </c>
    </row>
    <row r="13">
      <c r="B13" s="2">
        <f>B12+0.001</f>
        <v/>
      </c>
      <c r="C13" s="3" t="inlineStr">
        <is>
          <t>池</t>
        </is>
      </c>
      <c r="D13" s="6" t="n"/>
      <c r="E13" s="175" t="n"/>
      <c r="F13" s="9" t="n"/>
      <c r="G13" s="175">
        <f>E13*F13</f>
        <v/>
      </c>
      <c r="H13" s="175" t="n"/>
      <c r="I13" s="175">
        <f>IF(G13=H13,G13)</f>
        <v/>
      </c>
      <c r="J13" s="145" t="inlineStr">
        <is>
          <t>該当する</t>
        </is>
      </c>
    </row>
    <row r="14">
      <c r="B14" s="2">
        <f>B13+0.001</f>
        <v/>
      </c>
      <c r="C14" s="3" t="inlineStr">
        <is>
          <t>その他のサイト排水</t>
        </is>
      </c>
      <c r="D14" s="6" t="n"/>
      <c r="E14" s="175" t="n"/>
      <c r="F14" s="9" t="n"/>
      <c r="G14" s="175">
        <f>E14*F14</f>
        <v/>
      </c>
      <c r="H14" s="175" t="n"/>
      <c r="I14" s="175">
        <f>IF(G14=H14,G14)</f>
        <v/>
      </c>
      <c r="J14" s="145" t="inlineStr">
        <is>
          <t>該当する</t>
        </is>
      </c>
    </row>
    <row r="15">
      <c r="B15" s="2">
        <f>B14+0.001</f>
        <v/>
      </c>
      <c r="C15" s="3" t="inlineStr">
        <is>
          <t>バックフィル</t>
        </is>
      </c>
      <c r="D15" s="6" t="n"/>
      <c r="E15" s="175" t="n"/>
      <c r="F15" s="9" t="n"/>
      <c r="G15" s="175">
        <f>E15*F15</f>
        <v/>
      </c>
      <c r="H15" s="175" t="n"/>
      <c r="I15" s="175">
        <f>IF(G15=H15,G15)</f>
        <v/>
      </c>
      <c r="J15" s="145" t="inlineStr">
        <is>
          <t>該当する</t>
        </is>
      </c>
    </row>
    <row r="16">
      <c r="B16" s="2">
        <f>B15+0.001</f>
        <v/>
      </c>
      <c r="C16" s="3" t="inlineStr">
        <is>
          <t>コンパクション</t>
        </is>
      </c>
      <c r="D16" s="6" t="n"/>
      <c r="E16" s="175" t="n"/>
      <c r="F16" s="9" t="n"/>
      <c r="G16" s="175">
        <f>E16*F16</f>
        <v/>
      </c>
      <c r="H16" s="175" t="n"/>
      <c r="I16" s="175">
        <f>IF(G16=H16,G16)</f>
        <v/>
      </c>
      <c r="J16" s="145" t="inlineStr">
        <is>
          <t>該当する</t>
        </is>
      </c>
    </row>
    <row r="17">
      <c r="B17" s="2">
        <f>B16+0.001</f>
        <v/>
      </c>
      <c r="C17" s="3" t="inlineStr">
        <is>
          <t>表土</t>
        </is>
      </c>
      <c r="D17" s="6" t="n"/>
      <c r="E17" s="175" t="n"/>
      <c r="F17" s="9" t="n"/>
      <c r="G17" s="175">
        <f>E17*F17</f>
        <v/>
      </c>
      <c r="H17" s="175" t="n"/>
      <c r="I17" s="175">
        <f>IF(G17=H17,G17)</f>
        <v/>
      </c>
      <c r="J17" s="145" t="inlineStr">
        <is>
          <t>該当する</t>
        </is>
      </c>
    </row>
    <row r="18">
      <c r="B18" s="2">
        <f>B17+0.001</f>
        <v/>
      </c>
      <c r="C18" s="3" t="inlineStr">
        <is>
          <t>グレーディングを完了する</t>
        </is>
      </c>
      <c r="D18" s="6" t="n"/>
      <c r="E18" s="175" t="n"/>
      <c r="F18" s="9" t="n"/>
      <c r="G18" s="175">
        <f>E18*F18</f>
        <v/>
      </c>
      <c r="H18" s="175" t="n"/>
      <c r="I18" s="175">
        <f>IF(G18=H18,G18)</f>
        <v/>
      </c>
      <c r="J18" s="145" t="inlineStr">
        <is>
          <t>該当する</t>
        </is>
      </c>
    </row>
    <row r="19">
      <c r="B19" s="13">
        <f>B18+0.001</f>
        <v/>
      </c>
      <c r="C19" s="14" t="inlineStr">
        <is>
          <t>シード/ソッド</t>
        </is>
      </c>
      <c r="D19" s="30" t="n"/>
      <c r="E19" s="176" t="n"/>
      <c r="F19" s="32" t="n"/>
      <c r="G19" s="176">
        <f>E19*F19</f>
        <v/>
      </c>
      <c r="H19" s="176" t="n"/>
      <c r="I19" s="175">
        <f>IF(G19=H19,G19)</f>
        <v/>
      </c>
      <c r="J19" s="145" t="inlineStr">
        <is>
          <t>該当する</t>
        </is>
      </c>
    </row>
    <row r="20">
      <c r="B20" s="39" t="n"/>
      <c r="C20" s="40" t="n"/>
      <c r="D20" s="39" t="n"/>
      <c r="E20" s="177" t="n"/>
      <c r="F20" s="43" t="n"/>
      <c r="G20" s="177" t="n"/>
      <c r="H20" s="177" t="n"/>
      <c r="I20" s="178">
        <f>SUM(I4:I19)</f>
        <v/>
      </c>
      <c r="J20" s="43" t="inlineStr">
        <is>
          <t xml:space="preserve"> </t>
        </is>
      </c>
    </row>
    <row r="21">
      <c r="B21" s="33" t="n"/>
      <c r="C21" s="34" t="inlineStr">
        <is>
          <t>財団</t>
        </is>
      </c>
      <c r="D21" s="35" t="n"/>
      <c r="E21" s="179" t="n"/>
      <c r="F21" s="37" t="n"/>
      <c r="G21" s="179" t="n"/>
      <c r="H21" s="179" t="n"/>
      <c r="I21" s="179" t="n"/>
    </row>
    <row r="22">
      <c r="B22" s="15" t="n">
        <v>2.001</v>
      </c>
      <c r="C22" s="16" t="inlineStr">
        <is>
          <t>足場/パッド</t>
        </is>
      </c>
      <c r="D22" s="11" t="n"/>
      <c r="E22" s="174" t="n"/>
      <c r="F22" s="18" t="n"/>
      <c r="G22" s="174">
        <f>E22*F22</f>
        <v/>
      </c>
      <c r="H22" s="174" t="n"/>
      <c r="I22" s="174">
        <f>IF(G22=H22,G22)</f>
        <v/>
      </c>
      <c r="J22" s="44" t="inlineStr">
        <is>
          <t>該当する</t>
        </is>
      </c>
    </row>
    <row r="23">
      <c r="B23" s="2">
        <f>B22+0.001</f>
        <v/>
      </c>
      <c r="C23" s="3" t="inlineStr">
        <is>
          <t>基礎壁/幹壁/等級梁</t>
        </is>
      </c>
      <c r="D23" s="6" t="n"/>
      <c r="E23" s="175" t="n"/>
      <c r="F23" s="9" t="n"/>
      <c r="G23" s="175">
        <f>E23*F23</f>
        <v/>
      </c>
      <c r="H23" s="175" t="n"/>
      <c r="I23" s="175">
        <f>IF(G23=H23,G23)</f>
        <v/>
      </c>
      <c r="J23" s="145" t="inlineStr">
        <is>
          <t>該当する</t>
        </is>
      </c>
    </row>
    <row r="24">
      <c r="B24" s="2">
        <f>B23+0.001</f>
        <v/>
      </c>
      <c r="C24" s="4" t="inlineStr">
        <is>
          <t>桟橋</t>
        </is>
      </c>
      <c r="D24" s="6" t="n"/>
      <c r="E24" s="175" t="n"/>
      <c r="F24" s="9" t="n"/>
      <c r="G24" s="175">
        <f>E24*F24</f>
        <v/>
      </c>
      <c r="H24" s="175" t="n"/>
      <c r="I24" s="175">
        <f>IF(G24=H24,G24)</f>
        <v/>
      </c>
      <c r="J24" s="145" t="inlineStr">
        <is>
          <t>該当する</t>
        </is>
      </c>
    </row>
    <row r="25">
      <c r="B25" s="2">
        <f>B24+0.001</f>
        <v/>
      </c>
      <c r="C25" s="3" t="inlineStr">
        <is>
          <t>スラブ - 財団、地下室、ガレージ</t>
        </is>
      </c>
      <c r="D25" s="6" t="n"/>
      <c r="E25" s="175" t="n"/>
      <c r="F25" s="9" t="n"/>
      <c r="G25" s="175">
        <f>E25*F25</f>
        <v/>
      </c>
      <c r="H25" s="175" t="n"/>
      <c r="I25" s="175">
        <f>IF(G25=H25,G25)</f>
        <v/>
      </c>
      <c r="J25" s="145" t="inlineStr">
        <is>
          <t>該当する</t>
        </is>
      </c>
    </row>
    <row r="26">
      <c r="B26" s="2">
        <f>B25+0.001</f>
        <v/>
      </c>
      <c r="C26" s="3" t="inlineStr">
        <is>
          <t>スチール補強</t>
        </is>
      </c>
      <c r="D26" s="6" t="n"/>
      <c r="E26" s="175" t="n"/>
      <c r="F26" s="9" t="n"/>
      <c r="G26" s="175">
        <f>E26*F26</f>
        <v/>
      </c>
      <c r="H26" s="175" t="n"/>
      <c r="I26" s="175">
        <f>IF(G26=H26,G26)</f>
        <v/>
      </c>
      <c r="J26" s="145" t="inlineStr">
        <is>
          <t>該当する</t>
        </is>
      </c>
    </row>
    <row r="27">
      <c r="B27" s="2">
        <f>B26+0.001</f>
        <v/>
      </c>
      <c r="C27" s="3" t="inlineStr">
        <is>
          <t>アンカーボルト、ホールドダウン</t>
        </is>
      </c>
      <c r="D27" s="6" t="n"/>
      <c r="E27" s="175" t="n"/>
      <c r="F27" s="9" t="n"/>
      <c r="G27" s="175">
        <f>E27*F27</f>
        <v/>
      </c>
      <c r="H27" s="175" t="n"/>
      <c r="I27" s="175">
        <f>IF(G27=H27,G27)</f>
        <v/>
      </c>
      <c r="J27" s="145" t="inlineStr">
        <is>
          <t>該当する</t>
        </is>
      </c>
    </row>
    <row r="28">
      <c r="B28" s="2">
        <f>B27+0.001</f>
        <v/>
      </c>
      <c r="C28" s="3" t="inlineStr">
        <is>
          <t>隔壁</t>
        </is>
      </c>
      <c r="D28" s="6" t="n"/>
      <c r="E28" s="175" t="n"/>
      <c r="F28" s="9" t="n"/>
      <c r="G28" s="175">
        <f>E28*F28</f>
        <v/>
      </c>
      <c r="H28" s="175" t="n"/>
      <c r="I28" s="175">
        <f>IF(G28=H28,G28)</f>
        <v/>
      </c>
      <c r="J28" s="145" t="inlineStr">
        <is>
          <t>該当する</t>
        </is>
      </c>
    </row>
    <row r="29">
      <c r="B29" s="2">
        <f>B28+0.001</f>
        <v/>
      </c>
      <c r="C29" s="3" t="inlineStr">
        <is>
          <t>サブスラブ蒸気バリア</t>
        </is>
      </c>
      <c r="D29" s="6" t="n"/>
      <c r="E29" s="175" t="n"/>
      <c r="F29" s="9" t="n"/>
      <c r="G29" s="175">
        <f>E29*F29</f>
        <v/>
      </c>
      <c r="H29" s="175" t="n"/>
      <c r="I29" s="175">
        <f>IF(G29=H29,G29)</f>
        <v/>
      </c>
      <c r="J29" s="145" t="inlineStr">
        <is>
          <t>該当する</t>
        </is>
      </c>
    </row>
    <row r="30">
      <c r="B30" s="2">
        <f>B29+0.001</f>
        <v/>
      </c>
      <c r="C30" s="3" t="inlineStr">
        <is>
          <t>サンプポンプ</t>
        </is>
      </c>
      <c r="D30" s="6" t="n"/>
      <c r="E30" s="175" t="n"/>
      <c r="F30" s="9" t="n"/>
      <c r="G30" s="175">
        <f>E30*F30</f>
        <v/>
      </c>
      <c r="H30" s="175" t="n"/>
      <c r="I30" s="175">
        <f>IF(G30=H30,G30)</f>
        <v/>
      </c>
      <c r="J30" s="145" t="inlineStr">
        <is>
          <t>該当する</t>
        </is>
      </c>
    </row>
    <row r="31">
      <c r="B31" s="2">
        <f>B30+0.001</f>
        <v/>
      </c>
      <c r="C31" s="3" t="inlineStr">
        <is>
          <t>クロールスペース蒸気バリア</t>
        </is>
      </c>
      <c r="D31" s="6" t="n"/>
      <c r="E31" s="175" t="n"/>
      <c r="F31" s="9" t="n"/>
      <c r="G31" s="175">
        <f>E31*F31</f>
        <v/>
      </c>
      <c r="H31" s="175" t="n"/>
      <c r="I31" s="175">
        <f>IF(G31=H31,G31)</f>
        <v/>
      </c>
      <c r="J31" s="145" t="inlineStr">
        <is>
          <t>該当する</t>
        </is>
      </c>
    </row>
    <row r="32">
      <c r="B32" s="2">
        <f>B31+0.001</f>
        <v/>
      </c>
      <c r="C32" s="3" t="inlineStr">
        <is>
          <t>クロールスペース通気孔</t>
        </is>
      </c>
      <c r="D32" s="6" t="n"/>
      <c r="E32" s="175" t="n"/>
      <c r="F32" s="9" t="n"/>
      <c r="G32" s="175">
        <f>E32*F32</f>
        <v/>
      </c>
      <c r="H32" s="175" t="n"/>
      <c r="I32" s="175">
        <f>IF(G32=H32,G32)</f>
        <v/>
      </c>
      <c r="J32" s="145" t="inlineStr">
        <is>
          <t>該当する</t>
        </is>
      </c>
    </row>
    <row r="33">
      <c r="B33" s="2">
        <f>B32+0.001</f>
        <v/>
      </c>
      <c r="C33" s="3" t="inlineStr">
        <is>
          <t>ファウンデーションウィンドウ</t>
        </is>
      </c>
      <c r="D33" s="6" t="n"/>
      <c r="E33" s="175" t="n"/>
      <c r="F33" s="9" t="n"/>
      <c r="G33" s="175">
        <f>E33*F33</f>
        <v/>
      </c>
      <c r="H33" s="175" t="n"/>
      <c r="I33" s="175">
        <f>IF(G33=H33,G33)</f>
        <v/>
      </c>
      <c r="J33" s="145" t="inlineStr">
        <is>
          <t>該当する</t>
        </is>
      </c>
    </row>
    <row r="34">
      <c r="B34" s="2">
        <f>B33+0.001</f>
        <v/>
      </c>
      <c r="C34" s="3" t="inlineStr">
        <is>
          <t>ダムプルーフ、防水</t>
        </is>
      </c>
      <c r="D34" s="6" t="n"/>
      <c r="E34" s="175" t="n"/>
      <c r="F34" s="9" t="n"/>
      <c r="G34" s="175">
        <f>E34*F34</f>
        <v/>
      </c>
      <c r="H34" s="175" t="n"/>
      <c r="I34" s="175">
        <f>IF(G34=H34,G34)</f>
        <v/>
      </c>
      <c r="J34" s="145" t="inlineStr">
        <is>
          <t>該当する</t>
        </is>
      </c>
    </row>
    <row r="35">
      <c r="B35" s="2">
        <f>B34+0.001</f>
        <v/>
      </c>
      <c r="C35" s="3" t="inlineStr">
        <is>
          <t>財団ドレインボード</t>
        </is>
      </c>
      <c r="D35" s="6" t="n"/>
      <c r="E35" s="175" t="n"/>
      <c r="F35" s="9" t="n"/>
      <c r="G35" s="175">
        <f>E35*F35</f>
        <v/>
      </c>
      <c r="H35" s="175" t="n"/>
      <c r="I35" s="175">
        <f>IF(G35=H35,G35)</f>
        <v/>
      </c>
      <c r="J35" s="145" t="inlineStr">
        <is>
          <t>該当する</t>
        </is>
      </c>
    </row>
    <row r="36">
      <c r="B36" s="2">
        <f>B35+0.001</f>
        <v/>
      </c>
      <c r="C36" s="3" t="inlineStr">
        <is>
          <t>スラブ断熱材 - エッジ/ブロー</t>
        </is>
      </c>
      <c r="D36" s="6" t="n"/>
      <c r="E36" s="175" t="n"/>
      <c r="F36" s="9" t="n"/>
      <c r="G36" s="175">
        <f>E36*F36</f>
        <v/>
      </c>
      <c r="H36" s="175" t="n"/>
      <c r="I36" s="175">
        <f>IF(G36=H36,G36)</f>
        <v/>
      </c>
      <c r="J36" s="145" t="inlineStr">
        <is>
          <t>該当する</t>
        </is>
      </c>
    </row>
    <row r="37">
      <c r="B37" s="2">
        <f>B36+0.001</f>
        <v/>
      </c>
      <c r="C37" s="3" t="inlineStr">
        <is>
          <t>エクステリアファンデーション断熱材</t>
        </is>
      </c>
      <c r="D37" s="6" t="n"/>
      <c r="E37" s="175" t="n"/>
      <c r="F37" s="9" t="n"/>
      <c r="G37" s="175">
        <f>E37*F37</f>
        <v/>
      </c>
      <c r="H37" s="175" t="n"/>
      <c r="I37" s="175">
        <f>IF(G37=H37,G37)</f>
        <v/>
      </c>
      <c r="J37" s="145" t="inlineStr">
        <is>
          <t>該当する</t>
        </is>
      </c>
    </row>
    <row r="38">
      <c r="B38" s="13">
        <f>B37+0.001</f>
        <v/>
      </c>
      <c r="C38" s="14" t="inlineStr">
        <is>
          <t>エクステリア・コーティング/保護</t>
        </is>
      </c>
      <c r="D38" s="30" t="n"/>
      <c r="E38" s="176" t="n"/>
      <c r="F38" s="32" t="n"/>
      <c r="G38" s="176">
        <f>E38*F38</f>
        <v/>
      </c>
      <c r="H38" s="176" t="n"/>
      <c r="I38" s="176">
        <f>IF(G38=H38,G38)</f>
        <v/>
      </c>
      <c r="J38" s="44" t="inlineStr">
        <is>
          <t>該当する</t>
        </is>
      </c>
    </row>
    <row r="39">
      <c r="B39" s="39" t="n"/>
      <c r="C39" s="40" t="n"/>
      <c r="D39" s="39" t="n"/>
      <c r="E39" s="177" t="n"/>
      <c r="F39" s="43" t="n"/>
      <c r="G39" s="177" t="n"/>
      <c r="H39" s="177" t="n"/>
      <c r="I39" s="178">
        <f>SUM(I22:I38)</f>
        <v/>
      </c>
      <c r="J39" s="28" t="inlineStr">
        <is>
          <t xml:space="preserve"> </t>
        </is>
      </c>
    </row>
    <row r="40">
      <c r="B40" s="33" t="n"/>
      <c r="C40" s="34" t="inlineStr">
        <is>
          <t>その他の石積み/舗装</t>
        </is>
      </c>
      <c r="D40" s="35" t="n"/>
      <c r="E40" s="179" t="n"/>
      <c r="F40" s="37" t="n"/>
      <c r="G40" s="179" t="n"/>
      <c r="H40" s="179" t="n"/>
      <c r="I40" s="179" t="n"/>
      <c r="J40" s="38" t="inlineStr">
        <is>
          <t xml:space="preserve"> </t>
        </is>
      </c>
    </row>
    <row r="41">
      <c r="B41" s="15" t="n">
        <v>3.001</v>
      </c>
      <c r="C41" s="16" t="inlineStr">
        <is>
          <t>テラス</t>
        </is>
      </c>
      <c r="D41" s="11" t="n"/>
      <c r="E41" s="174" t="n"/>
      <c r="F41" s="18" t="n"/>
      <c r="G41" s="174">
        <f>E41*F41</f>
        <v/>
      </c>
      <c r="H41" s="174" t="n"/>
      <c r="I41" s="174">
        <f>IF(G41=H41,G41)</f>
        <v/>
      </c>
      <c r="J41" s="19" t="inlineStr">
        <is>
          <t>該当する</t>
        </is>
      </c>
    </row>
    <row r="42">
      <c r="B42" s="2">
        <f>B41+0.001</f>
        <v/>
      </c>
      <c r="C42" s="3" t="inlineStr">
        <is>
          <t>エクステリア階段</t>
        </is>
      </c>
      <c r="D42" s="6" t="n"/>
      <c r="E42" s="175" t="n"/>
      <c r="F42" s="9" t="n"/>
      <c r="G42" s="175">
        <f>E42*F42</f>
        <v/>
      </c>
      <c r="H42" s="175" t="n"/>
      <c r="I42" s="175">
        <f>IF(G42=H42,G42)</f>
        <v/>
      </c>
      <c r="J42" s="145" t="inlineStr">
        <is>
          <t>該当する</t>
        </is>
      </c>
    </row>
    <row r="43">
      <c r="B43" s="2">
        <f>B42+0.001</f>
        <v/>
      </c>
      <c r="C43" s="4" t="inlineStr">
        <is>
          <t>メイソンリー・チムニーズ</t>
        </is>
      </c>
      <c r="D43" s="6" t="n"/>
      <c r="E43" s="175" t="n"/>
      <c r="F43" s="9" t="n"/>
      <c r="G43" s="175">
        <f>E43*F43</f>
        <v/>
      </c>
      <c r="H43" s="175" t="n"/>
      <c r="I43" s="175">
        <f>IF(G43=H43,G43)</f>
        <v/>
      </c>
      <c r="J43" s="145" t="inlineStr">
        <is>
          <t>該当する</t>
        </is>
      </c>
    </row>
    <row r="44">
      <c r="B44" s="2">
        <f>B43+0.001</f>
        <v/>
      </c>
      <c r="C44" s="3" t="inlineStr">
        <is>
          <t>暖炉/ハース</t>
        </is>
      </c>
      <c r="D44" s="6" t="n"/>
      <c r="E44" s="175" t="n"/>
      <c r="F44" s="9" t="n"/>
      <c r="G44" s="175">
        <f>E44*F44</f>
        <v/>
      </c>
      <c r="H44" s="175" t="n"/>
      <c r="I44" s="175">
        <f>IF(G44=H44,G44)</f>
        <v/>
      </c>
      <c r="J44" s="145" t="inlineStr">
        <is>
          <t>該当する</t>
        </is>
      </c>
    </row>
    <row r="45">
      <c r="B45" s="2">
        <f>B44+0.001</f>
        <v/>
      </c>
      <c r="C45" s="3" t="inlineStr">
        <is>
          <t>私道</t>
        </is>
      </c>
      <c r="D45" s="6" t="n"/>
      <c r="E45" s="175" t="n"/>
      <c r="F45" s="9" t="n"/>
      <c r="G45" s="175">
        <f>E45*F45</f>
        <v/>
      </c>
      <c r="H45" s="175" t="n"/>
      <c r="I45" s="175">
        <f>IF(G45=H45,G45)</f>
        <v/>
      </c>
      <c r="J45" s="145" t="inlineStr">
        <is>
          <t>該当する</t>
        </is>
      </c>
    </row>
    <row r="46">
      <c r="B46" s="13">
        <f>B45+0.001</f>
        <v/>
      </c>
      <c r="C46" s="14" t="inlineStr">
        <is>
          <t>歩道</t>
        </is>
      </c>
      <c r="D46" s="30" t="n"/>
      <c r="E46" s="176" t="n"/>
      <c r="F46" s="32" t="n"/>
      <c r="G46" s="176">
        <f>E46*F46</f>
        <v/>
      </c>
      <c r="H46" s="176" t="n"/>
      <c r="I46" s="175">
        <f>IF(G46=H46,G46)</f>
        <v/>
      </c>
      <c r="J46" s="136" t="inlineStr">
        <is>
          <t>該当する</t>
        </is>
      </c>
    </row>
    <row r="47">
      <c r="B47" s="39" t="n"/>
      <c r="C47" s="40" t="n"/>
      <c r="D47" s="39" t="n"/>
      <c r="E47" s="177" t="n"/>
      <c r="F47" s="43" t="n"/>
      <c r="G47" s="177" t="n"/>
      <c r="H47" s="177" t="n"/>
      <c r="I47" s="178">
        <f>SUM(I41:I46)</f>
        <v/>
      </c>
      <c r="J47" s="43" t="inlineStr">
        <is>
          <t xml:space="preserve"> </t>
        </is>
      </c>
    </row>
    <row r="48">
      <c r="B48" s="33" t="n"/>
      <c r="C48" s="34" t="inlineStr">
        <is>
          <t>ラフフレーミング</t>
        </is>
      </c>
      <c r="D48" s="35" t="n"/>
      <c r="E48" s="179" t="n"/>
      <c r="F48" s="37" t="n"/>
      <c r="G48" s="179" t="n"/>
      <c r="H48" s="179" t="n"/>
      <c r="I48" s="179" t="n"/>
      <c r="J48" s="38" t="inlineStr">
        <is>
          <t xml:space="preserve"> </t>
        </is>
      </c>
    </row>
    <row r="49">
      <c r="B49" s="15" t="n">
        <v>4.001</v>
      </c>
      <c r="C49" s="16" t="inlineStr">
        <is>
          <t>シル&amp;シール</t>
        </is>
      </c>
      <c r="D49" s="11" t="n"/>
      <c r="E49" s="174" t="n"/>
      <c r="F49" s="29" t="n"/>
      <c r="G49" s="174">
        <f>E49*F49</f>
        <v/>
      </c>
      <c r="H49" s="174" t="n"/>
      <c r="I49" s="174">
        <f>IF(G49=H49:H49,G49)</f>
        <v/>
      </c>
      <c r="J49" s="19" t="inlineStr">
        <is>
          <t>該当する</t>
        </is>
      </c>
    </row>
    <row r="50">
      <c r="B50" s="2">
        <f>B49+0.001</f>
        <v/>
      </c>
      <c r="C50" s="3" t="inlineStr">
        <is>
          <t>スチール/ウッドキャリングビーム、ロリーコラム</t>
        </is>
      </c>
      <c r="D50" s="6" t="n"/>
      <c r="E50" s="175" t="n"/>
      <c r="F50" s="12" t="n"/>
      <c r="G50" s="175">
        <f>E50*F50</f>
        <v/>
      </c>
      <c r="H50" s="175" t="n"/>
      <c r="I50" s="175">
        <f>IF(G50=H50:H50,G50)</f>
        <v/>
      </c>
      <c r="J50" s="145" t="inlineStr">
        <is>
          <t>該当する</t>
        </is>
      </c>
    </row>
    <row r="51">
      <c r="B51" s="2">
        <f>B50+0.001</f>
        <v/>
      </c>
      <c r="C51" s="4" t="inlineStr">
        <is>
          <t>フロアフレーミング</t>
        </is>
      </c>
      <c r="D51" s="6" t="n"/>
      <c r="E51" s="175" t="n"/>
      <c r="F51" s="12" t="n"/>
      <c r="G51" s="175">
        <f>E51*F51</f>
        <v/>
      </c>
      <c r="H51" s="175" t="n"/>
      <c r="I51" s="175">
        <f>IF(G51=H51:H51,G51)</f>
        <v/>
      </c>
      <c r="J51" s="145" t="inlineStr">
        <is>
          <t>該当する</t>
        </is>
      </c>
    </row>
    <row r="52">
      <c r="B52" s="2">
        <f>B51+0.001</f>
        <v/>
      </c>
      <c r="C52" s="3" t="inlineStr">
        <is>
          <t>外壁と内壁、荒い階段</t>
        </is>
      </c>
      <c r="D52" s="6" t="n"/>
      <c r="E52" s="175" t="n"/>
      <c r="F52" s="12" t="n"/>
      <c r="G52" s="175">
        <f>E52*F52</f>
        <v/>
      </c>
      <c r="H52" s="175" t="n"/>
      <c r="I52" s="175">
        <f>IF(G52=H52:H52,G52)</f>
        <v/>
      </c>
      <c r="J52" s="145" t="inlineStr">
        <is>
          <t>該当する</t>
        </is>
      </c>
    </row>
    <row r="53">
      <c r="B53" s="2">
        <f>B52+0.001</f>
        <v/>
      </c>
      <c r="C53" s="3" t="inlineStr">
        <is>
          <t>シージング、床下</t>
        </is>
      </c>
      <c r="D53" s="6" t="n"/>
      <c r="E53" s="175" t="n"/>
      <c r="F53" s="12" t="n"/>
      <c r="G53" s="175">
        <f>E53*F53</f>
        <v/>
      </c>
      <c r="H53" s="175" t="n"/>
      <c r="I53" s="175">
        <f>IF(G53=H53:H53,G53)</f>
        <v/>
      </c>
      <c r="J53" s="145" t="inlineStr">
        <is>
          <t>該当する</t>
        </is>
      </c>
    </row>
    <row r="54">
      <c r="B54" s="2">
        <f>B53+0.001</f>
        <v/>
      </c>
      <c r="C54" s="3" t="inlineStr">
        <is>
          <t>ルーフフレーミング/トラス</t>
        </is>
      </c>
      <c r="D54" s="6" t="n"/>
      <c r="E54" s="175" t="n"/>
      <c r="F54" s="12" t="n"/>
      <c r="G54" s="175">
        <f>E54*F54</f>
        <v/>
      </c>
      <c r="H54" s="175" t="n"/>
      <c r="I54" s="175">
        <f>IF(G54=H54:H54,G54)</f>
        <v/>
      </c>
      <c r="J54" s="145" t="inlineStr">
        <is>
          <t>該当する</t>
        </is>
      </c>
    </row>
    <row r="55">
      <c r="B55" s="2">
        <f>B54+0.001</f>
        <v/>
      </c>
      <c r="C55" s="3" t="inlineStr">
        <is>
          <t>サブ ファシア</t>
        </is>
      </c>
      <c r="D55" s="6" t="n"/>
      <c r="E55" s="175" t="n"/>
      <c r="F55" s="12" t="n"/>
      <c r="G55" s="175">
        <f>E55*F55</f>
        <v/>
      </c>
      <c r="H55" s="175" t="n"/>
      <c r="I55" s="175">
        <f>IF(G55=H55:H55,G55)</f>
        <v/>
      </c>
      <c r="J55" s="145" t="inlineStr">
        <is>
          <t>該当する</t>
        </is>
      </c>
    </row>
    <row r="56">
      <c r="B56" s="2">
        <f>B55+0.001</f>
        <v/>
      </c>
      <c r="C56" s="3" t="inlineStr">
        <is>
          <t>スチールフレーミングコネクタ</t>
        </is>
      </c>
      <c r="D56" s="6" t="n"/>
      <c r="E56" s="175" t="n"/>
      <c r="F56" s="12" t="n"/>
      <c r="G56" s="175">
        <f>E56*F56</f>
        <v/>
      </c>
      <c r="H56" s="175" t="n"/>
      <c r="I56" s="175">
        <f>IF(G56=H56:H56,G56)</f>
        <v/>
      </c>
      <c r="J56" s="145" t="inlineStr">
        <is>
          <t>該当する</t>
        </is>
      </c>
    </row>
    <row r="57">
      <c r="B57" s="2">
        <f>B56+0.001</f>
        <v/>
      </c>
      <c r="C57" s="3" t="inlineStr">
        <is>
          <t>釘、ねじ、ファスナー</t>
        </is>
      </c>
      <c r="D57" s="6" t="n"/>
      <c r="E57" s="175" t="n"/>
      <c r="F57" s="12" t="n"/>
      <c r="G57" s="175">
        <f>E57*F57</f>
        <v/>
      </c>
      <c r="H57" s="175" t="n"/>
      <c r="I57" s="175">
        <f>IF(G57=H57:H57,G57)</f>
        <v/>
      </c>
      <c r="J57" s="145" t="inlineStr">
        <is>
          <t>該当する</t>
        </is>
      </c>
    </row>
    <row r="58">
      <c r="B58" s="2">
        <f>B57+0.001</f>
        <v/>
      </c>
      <c r="C58" s="3" t="inlineStr">
        <is>
          <t>プラスター、乾式壁の準備</t>
        </is>
      </c>
      <c r="D58" s="6" t="n"/>
      <c r="E58" s="175" t="n"/>
      <c r="F58" s="12" t="n"/>
      <c r="G58" s="175">
        <f>E58*F58</f>
        <v/>
      </c>
      <c r="H58" s="175" t="n"/>
      <c r="I58" s="175">
        <f>IF(G58=H58:H58,G58)</f>
        <v/>
      </c>
      <c r="J58" s="145" t="inlineStr">
        <is>
          <t>該当する</t>
        </is>
      </c>
    </row>
    <row r="59">
      <c r="B59" s="13">
        <f>B58+0.001</f>
        <v/>
      </c>
      <c r="C59" s="14" t="inlineStr">
        <is>
          <t>ラフフレーミング - 労働のみ</t>
        </is>
      </c>
      <c r="D59" s="30" t="n"/>
      <c r="E59" s="176" t="n"/>
      <c r="F59" s="45" t="n"/>
      <c r="G59" s="176">
        <f>E59*F59</f>
        <v/>
      </c>
      <c r="H59" s="176" t="n"/>
      <c r="I59" s="175">
        <f>IF(G59=H59:H59,G59)</f>
        <v/>
      </c>
      <c r="J59" s="136" t="inlineStr">
        <is>
          <t>該当する</t>
        </is>
      </c>
    </row>
    <row r="60">
      <c r="B60" s="39" t="n"/>
      <c r="C60" s="40" t="n"/>
      <c r="D60" s="39" t="n"/>
      <c r="E60" s="177" t="n"/>
      <c r="F60" s="43" t="n"/>
      <c r="G60" s="177" t="n"/>
      <c r="H60" s="177" t="n"/>
      <c r="I60" s="178">
        <f>SUM(I49:I59)</f>
        <v/>
      </c>
      <c r="J60" s="43" t="inlineStr">
        <is>
          <t xml:space="preserve"> </t>
        </is>
      </c>
    </row>
    <row r="61">
      <c r="B61" s="33" t="n"/>
      <c r="C61" s="34" t="inlineStr">
        <is>
          <t>表</t>
        </is>
      </c>
      <c r="D61" s="35" t="n"/>
      <c r="E61" s="179" t="n"/>
      <c r="F61" s="37" t="n"/>
      <c r="G61" s="179" t="n"/>
      <c r="H61" s="179" t="n"/>
      <c r="I61" s="179" t="n"/>
      <c r="J61" s="38" t="inlineStr">
        <is>
          <t xml:space="preserve"> </t>
        </is>
      </c>
    </row>
    <row r="62">
      <c r="B62" s="15" t="n">
        <v>5.001</v>
      </c>
      <c r="C62" s="16" t="inlineStr">
        <is>
          <t>エクステリアフォームシーシング</t>
        </is>
      </c>
      <c r="D62" s="11" t="n"/>
      <c r="E62" s="174" t="n"/>
      <c r="F62" s="18" t="n"/>
      <c r="G62" s="174">
        <f>E62*F62</f>
        <v/>
      </c>
      <c r="H62" s="174" t="n"/>
      <c r="I62" s="174">
        <f>IF(G62=H62,G62)</f>
        <v/>
      </c>
      <c r="J62" s="19" t="inlineStr">
        <is>
          <t>該当する</t>
        </is>
      </c>
    </row>
    <row r="63">
      <c r="B63" s="2">
        <f>B62+0.001</f>
        <v/>
      </c>
      <c r="C63" s="3" t="inlineStr">
        <is>
          <t>ウェザーバリア(タイベックなど)</t>
        </is>
      </c>
      <c r="D63" s="6" t="n"/>
      <c r="E63" s="175" t="n"/>
      <c r="F63" s="9" t="n"/>
      <c r="G63" s="175">
        <f>E63*F63</f>
        <v/>
      </c>
      <c r="H63" s="175" t="n"/>
      <c r="I63" s="175">
        <f>IF(G63=H63,G63)</f>
        <v/>
      </c>
      <c r="J63" s="145" t="inlineStr">
        <is>
          <t>該当する</t>
        </is>
      </c>
    </row>
    <row r="64">
      <c r="B64" s="2">
        <f>B63+0.001</f>
        <v/>
      </c>
      <c r="C64" s="4" t="inlineStr">
        <is>
          <t>メンブランスと点滅</t>
        </is>
      </c>
      <c r="D64" s="6" t="n"/>
      <c r="E64" s="175" t="n"/>
      <c r="F64" s="9" t="n"/>
      <c r="G64" s="175">
        <f>E64*F64</f>
        <v/>
      </c>
      <c r="H64" s="175" t="n"/>
      <c r="I64" s="175">
        <f>IF(G64=H64,G64)</f>
        <v/>
      </c>
      <c r="J64" s="145" t="inlineStr">
        <is>
          <t>該当する</t>
        </is>
      </c>
    </row>
    <row r="65">
      <c r="B65" s="2">
        <f>B64+0.001</f>
        <v/>
      </c>
      <c r="C65" s="3" t="inlineStr">
        <is>
          <t>ビニールまたはコンポジットサイディング</t>
        </is>
      </c>
      <c r="D65" s="6" t="n"/>
      <c r="E65" s="175" t="n"/>
      <c r="F65" s="9" t="n"/>
      <c r="G65" s="175">
        <f>E65*F65</f>
        <v/>
      </c>
      <c r="H65" s="175" t="n"/>
      <c r="I65" s="175">
        <f>IF(G65=H65,G65)</f>
        <v/>
      </c>
      <c r="J65" s="145" t="inlineStr">
        <is>
          <t>該当する</t>
        </is>
      </c>
    </row>
    <row r="66">
      <c r="B66" s="2">
        <f>B65+0.001</f>
        <v/>
      </c>
      <c r="C66" s="3" t="inlineStr">
        <is>
          <t>ウッドサイディング</t>
        </is>
      </c>
      <c r="D66" s="6" t="n"/>
      <c r="E66" s="175" t="n"/>
      <c r="F66" s="9" t="n"/>
      <c r="G66" s="175">
        <f>E66*F66</f>
        <v/>
      </c>
      <c r="H66" s="175" t="n"/>
      <c r="I66" s="175">
        <f>IF(G66=H66,G66)</f>
        <v/>
      </c>
      <c r="J66" s="145" t="inlineStr">
        <is>
          <t>該当する</t>
        </is>
      </c>
    </row>
    <row r="67">
      <c r="B67" s="2">
        <f>B66+0.001</f>
        <v/>
      </c>
      <c r="C67" s="3" t="inlineStr">
        <is>
          <t>ブリック・ベニアー</t>
        </is>
      </c>
      <c r="D67" s="6" t="n"/>
      <c r="E67" s="175" t="n"/>
      <c r="F67" s="9" t="n"/>
      <c r="G67" s="175">
        <f>E67*F67</f>
        <v/>
      </c>
      <c r="H67" s="175" t="n"/>
      <c r="I67" s="175">
        <f>IF(G67=H67,G67)</f>
        <v/>
      </c>
      <c r="J67" s="145" t="inlineStr">
        <is>
          <t>該当する</t>
        </is>
      </c>
    </row>
    <row r="68">
      <c r="B68" s="2">
        <f>B67+0.001</f>
        <v/>
      </c>
      <c r="C68" s="3" t="inlineStr">
        <is>
          <t>ストーン・ヴェニア</t>
        </is>
      </c>
      <c r="D68" s="6" t="n"/>
      <c r="E68" s="175" t="n"/>
      <c r="F68" s="9" t="n"/>
      <c r="G68" s="175">
        <f>E68*F68</f>
        <v/>
      </c>
      <c r="H68" s="175" t="n"/>
      <c r="I68" s="175">
        <f>IF(G68=H68,G68)</f>
        <v/>
      </c>
      <c r="J68" s="145" t="inlineStr">
        <is>
          <t>該当する</t>
        </is>
      </c>
    </row>
    <row r="69">
      <c r="B69" s="2">
        <f>B68+0.001</f>
        <v/>
      </c>
      <c r="C69" s="3" t="inlineStr">
        <is>
          <t>漆食</t>
        </is>
      </c>
      <c r="D69" s="6" t="n"/>
      <c r="E69" s="175" t="n"/>
      <c r="F69" s="9" t="n"/>
      <c r="G69" s="175">
        <f>E69*F69</f>
        <v/>
      </c>
      <c r="H69" s="175" t="n"/>
      <c r="I69" s="175">
        <f>IF(G69=H69,G69)</f>
        <v/>
      </c>
      <c r="J69" s="145" t="inlineStr">
        <is>
          <t>該当する</t>
        </is>
      </c>
    </row>
    <row r="70">
      <c r="B70" s="2">
        <f>B69+0.001</f>
        <v/>
      </c>
      <c r="C70" s="3" t="inlineStr">
        <is>
          <t>ファシア, フリーズ, コーナーボード, 水のテーブル</t>
        </is>
      </c>
      <c r="D70" s="6" t="n"/>
      <c r="E70" s="175" t="n"/>
      <c r="F70" s="9" t="n"/>
      <c r="G70" s="175">
        <f>E70*F70</f>
        <v/>
      </c>
      <c r="H70" s="175" t="n"/>
      <c r="I70" s="175">
        <f>IF(G70=H70,G70)</f>
        <v/>
      </c>
      <c r="J70" s="145" t="inlineStr">
        <is>
          <t>該当する</t>
        </is>
      </c>
    </row>
    <row r="71">
      <c r="B71" s="2">
        <f>B70+0.001</f>
        <v/>
      </c>
      <c r="C71" s="3" t="inlineStr">
        <is>
          <t>セフイット/ガブルベント</t>
        </is>
      </c>
      <c r="D71" s="6" t="n"/>
      <c r="E71" s="175" t="n"/>
      <c r="F71" s="9" t="n"/>
      <c r="G71" s="175">
        <f>E71*F71</f>
        <v/>
      </c>
      <c r="H71" s="175" t="n"/>
      <c r="I71" s="175">
        <f>IF(G71=H71,G71)</f>
        <v/>
      </c>
      <c r="J71" s="145" t="inlineStr">
        <is>
          <t>該当する</t>
        </is>
      </c>
    </row>
    <row r="72">
      <c r="B72" s="2">
        <f>B71+0.001</f>
        <v/>
      </c>
      <c r="C72" s="3" t="inlineStr">
        <is>
          <t>窓/ドアトリム</t>
        </is>
      </c>
      <c r="D72" s="6" t="n"/>
      <c r="E72" s="175" t="n"/>
      <c r="F72" s="9" t="n"/>
      <c r="G72" s="175">
        <f>E72*F72</f>
        <v/>
      </c>
      <c r="H72" s="175" t="n"/>
      <c r="I72" s="175">
        <f>IF(G72=H72,G72)</f>
        <v/>
      </c>
      <c r="J72" s="145" t="inlineStr">
        <is>
          <t>該当する</t>
        </is>
      </c>
    </row>
    <row r="73">
      <c r="B73" s="2">
        <f>B72+0.001</f>
        <v/>
      </c>
      <c r="C73" s="3" t="inlineStr">
        <is>
          <t>その他のエクステリアトリム</t>
        </is>
      </c>
      <c r="D73" s="6" t="n"/>
      <c r="E73" s="175" t="n"/>
      <c r="F73" s="9" t="n"/>
      <c r="G73" s="175">
        <f>E73*F73</f>
        <v/>
      </c>
      <c r="H73" s="175" t="n"/>
      <c r="I73" s="175">
        <f>IF(G73=H73,G73)</f>
        <v/>
      </c>
      <c r="J73" s="145" t="inlineStr">
        <is>
          <t>該当する</t>
        </is>
      </c>
    </row>
    <row r="74">
      <c r="B74" s="2">
        <f>B73+0.001</f>
        <v/>
      </c>
      <c r="C74" s="3" t="inlineStr">
        <is>
          <t>エクステリアペイント、 ステイン、コーク</t>
        </is>
      </c>
      <c r="D74" s="6" t="n"/>
      <c r="E74" s="175" t="n"/>
      <c r="F74" s="9" t="n"/>
      <c r="G74" s="175">
        <f>E74*F74</f>
        <v/>
      </c>
      <c r="H74" s="175" t="n"/>
      <c r="I74" s="175">
        <f>IF(G74=H74,G74)</f>
        <v/>
      </c>
      <c r="J74" s="145" t="inlineStr">
        <is>
          <t>該当する</t>
        </is>
      </c>
    </row>
    <row r="75">
      <c r="B75" s="13">
        <f>B74+0.001</f>
        <v/>
      </c>
      <c r="C75" s="14" t="inlineStr">
        <is>
          <t>エクステリア - 労働のみ</t>
        </is>
      </c>
      <c r="D75" s="30" t="n"/>
      <c r="E75" s="176" t="n"/>
      <c r="F75" s="32" t="n"/>
      <c r="G75" s="176">
        <f>E75*F75</f>
        <v/>
      </c>
      <c r="H75" s="176" t="n"/>
      <c r="I75" s="175">
        <f>IF(G75=H75,G75)</f>
        <v/>
      </c>
      <c r="J75" s="136" t="inlineStr">
        <is>
          <t>該当する</t>
        </is>
      </c>
    </row>
    <row r="76">
      <c r="B76" s="39" t="n"/>
      <c r="C76" s="40" t="n"/>
      <c r="D76" s="39" t="n"/>
      <c r="E76" s="177" t="n"/>
      <c r="F76" s="43" t="n"/>
      <c r="G76" s="177" t="n"/>
      <c r="H76" s="177" t="n"/>
      <c r="I76" s="178">
        <f>SUM(I62:I75)</f>
        <v/>
      </c>
      <c r="J76" s="43" t="inlineStr">
        <is>
          <t xml:space="preserve"> </t>
        </is>
      </c>
    </row>
    <row r="77">
      <c r="B77" s="33" t="n"/>
      <c r="C77" s="34" t="inlineStr">
        <is>
          <t>窓/外装ドア</t>
        </is>
      </c>
      <c r="D77" s="35" t="n"/>
      <c r="E77" s="179" t="n"/>
      <c r="F77" s="37" t="n"/>
      <c r="G77" s="179" t="n"/>
      <c r="H77" s="179" t="n"/>
      <c r="I77" s="179" t="n"/>
      <c r="J77" s="38" t="inlineStr">
        <is>
          <t xml:space="preserve"> </t>
        </is>
      </c>
    </row>
    <row r="78">
      <c r="B78" s="15" t="n">
        <v>6.001</v>
      </c>
      <c r="C78" s="16" t="inlineStr">
        <is>
          <t>メンブレンと点滅</t>
        </is>
      </c>
      <c r="D78" s="11" t="n"/>
      <c r="E78" s="174" t="n"/>
      <c r="F78" s="18" t="n"/>
      <c r="G78" s="174">
        <f>E78*F78</f>
        <v/>
      </c>
      <c r="H78" s="174" t="n"/>
      <c r="I78" s="174">
        <f>IF(G78=H78,G78)</f>
        <v/>
      </c>
      <c r="J78" s="19" t="inlineStr">
        <is>
          <t>該当する</t>
        </is>
      </c>
    </row>
    <row r="79">
      <c r="B79" s="2">
        <f>B78+0.001</f>
        <v/>
      </c>
      <c r="C79" s="3" t="inlineStr">
        <is>
          <t>外装ドア,プレフン</t>
        </is>
      </c>
      <c r="D79" s="6" t="n"/>
      <c r="E79" s="175" t="n"/>
      <c r="F79" s="9" t="n"/>
      <c r="G79" s="175">
        <f>E79*F79</f>
        <v/>
      </c>
      <c r="H79" s="175" t="n"/>
      <c r="I79" s="175">
        <f>IF(G79=H79,G79)</f>
        <v/>
      </c>
      <c r="J79" s="145" t="inlineStr">
        <is>
          <t>該当する</t>
        </is>
      </c>
    </row>
    <row r="80">
      <c r="B80" s="2">
        <f>B79+0.001</f>
        <v/>
      </c>
      <c r="C80" s="4" t="inlineStr">
        <is>
          <t>エクステリアドアスラブ</t>
        </is>
      </c>
      <c r="D80" s="6" t="n"/>
      <c r="E80" s="175" t="n"/>
      <c r="F80" s="9" t="n"/>
      <c r="G80" s="175">
        <f>E80*F80</f>
        <v/>
      </c>
      <c r="H80" s="175" t="n"/>
      <c r="I80" s="175">
        <f>IF(G80=H80,G80)</f>
        <v/>
      </c>
      <c r="J80" s="145" t="inlineStr">
        <is>
          <t>該当する</t>
        </is>
      </c>
    </row>
    <row r="81">
      <c r="B81" s="2">
        <f>B80+0.001</f>
        <v/>
      </c>
      <c r="C81" s="3" t="inlineStr">
        <is>
          <t>エクステリアドアフレーム、シル</t>
        </is>
      </c>
      <c r="D81" s="6" t="n"/>
      <c r="E81" s="175" t="n"/>
      <c r="F81" s="9" t="n"/>
      <c r="G81" s="175">
        <f>E81*F81</f>
        <v/>
      </c>
      <c r="H81" s="175" t="n"/>
      <c r="I81" s="175">
        <f>IF(G81=H81,G81)</f>
        <v/>
      </c>
      <c r="J81" s="145" t="inlineStr">
        <is>
          <t>該当する</t>
        </is>
      </c>
    </row>
    <row r="82">
      <c r="B82" s="2">
        <f>B81+0.001</f>
        <v/>
      </c>
      <c r="C82" s="3" t="inlineStr">
        <is>
          <t>サイドライト, トランサム</t>
        </is>
      </c>
      <c r="D82" s="6" t="n"/>
      <c r="E82" s="175" t="n"/>
      <c r="F82" s="9" t="n"/>
      <c r="G82" s="175">
        <f>E82*F82</f>
        <v/>
      </c>
      <c r="H82" s="175" t="n"/>
      <c r="I82" s="175">
        <f>IF(G82=H82,G82)</f>
        <v/>
      </c>
      <c r="J82" s="145" t="inlineStr">
        <is>
          <t>該当する</t>
        </is>
      </c>
    </row>
    <row r="83">
      <c r="B83" s="2">
        <f>B82+0.001</f>
        <v/>
      </c>
      <c r="C83" s="3" t="inlineStr">
        <is>
          <t>ロックセット、ノブ、ドアハードウェア</t>
        </is>
      </c>
      <c r="D83" s="6" t="n"/>
      <c r="E83" s="175" t="n"/>
      <c r="F83" s="9" t="n"/>
      <c r="G83" s="175">
        <f>E83*F83</f>
        <v/>
      </c>
      <c r="H83" s="175" t="n"/>
      <c r="I83" s="175">
        <f>IF(G83=H83,G83)</f>
        <v/>
      </c>
      <c r="J83" s="145" t="inlineStr">
        <is>
          <t>該当する</t>
        </is>
      </c>
    </row>
    <row r="84">
      <c r="B84" s="2">
        <f>B83+0.001</f>
        <v/>
      </c>
      <c r="C84" s="3" t="inlineStr">
        <is>
          <t>パティオドア - スライド式またはヒンジ付き</t>
        </is>
      </c>
      <c r="D84" s="6" t="n"/>
      <c r="E84" s="175" t="n"/>
      <c r="F84" s="9" t="n"/>
      <c r="G84" s="175">
        <f>E84*F84</f>
        <v/>
      </c>
      <c r="H84" s="175" t="n"/>
      <c r="I84" s="175">
        <f>IF(G84=H84,G84)</f>
        <v/>
      </c>
      <c r="J84" s="145" t="inlineStr">
        <is>
          <t>該当する</t>
        </is>
      </c>
    </row>
    <row r="85">
      <c r="B85" s="2">
        <f>B84+0.001</f>
        <v/>
      </c>
      <c r="C85" s="3" t="inlineStr">
        <is>
          <t>ウィンドウズ</t>
        </is>
      </c>
      <c r="D85" s="6" t="n"/>
      <c r="E85" s="175" t="n"/>
      <c r="F85" s="9" t="n"/>
      <c r="G85" s="175">
        <f>E85*F85</f>
        <v/>
      </c>
      <c r="H85" s="175" t="n"/>
      <c r="I85" s="175">
        <f>IF(G85=H85,G85)</f>
        <v/>
      </c>
      <c r="J85" s="145" t="inlineStr">
        <is>
          <t>該当する</t>
        </is>
      </c>
    </row>
    <row r="86">
      <c r="B86" s="13">
        <f>B85+0.001</f>
        <v/>
      </c>
      <c r="C86" s="14" t="inlineStr">
        <is>
          <t>ガレージドアとオープナー</t>
        </is>
      </c>
      <c r="D86" s="30" t="n"/>
      <c r="E86" s="176" t="n"/>
      <c r="F86" s="32" t="n"/>
      <c r="G86" s="176">
        <f>E86*F86</f>
        <v/>
      </c>
      <c r="H86" s="176" t="n"/>
      <c r="I86" s="175">
        <f>IF(G86=H86,G86)</f>
        <v/>
      </c>
      <c r="J86" s="136" t="inlineStr">
        <is>
          <t>該当する</t>
        </is>
      </c>
    </row>
    <row r="87">
      <c r="B87" s="39" t="n"/>
      <c r="C87" s="40" t="n"/>
      <c r="D87" s="39" t="n"/>
      <c r="E87" s="177" t="n"/>
      <c r="F87" s="43" t="n"/>
      <c r="G87" s="177" t="n"/>
      <c r="H87" s="177" t="n"/>
      <c r="I87" s="178">
        <f>SUM(I78:I86)</f>
        <v/>
      </c>
      <c r="J87" s="43" t="n"/>
    </row>
    <row r="88">
      <c r="B88" s="33" t="n"/>
      <c r="C88" s="34" t="inlineStr">
        <is>
          <t>配管</t>
        </is>
      </c>
      <c r="D88" s="35" t="n"/>
      <c r="E88" s="179" t="n"/>
      <c r="F88" s="37" t="n"/>
      <c r="G88" s="179" t="n"/>
      <c r="H88" s="179" t="n"/>
      <c r="I88" s="179" t="n"/>
      <c r="J88" s="38" t="n"/>
    </row>
    <row r="89">
      <c r="B89" s="15" t="n">
        <v>7.001</v>
      </c>
      <c r="C89" s="16" t="inlineStr">
        <is>
          <t>ドレイン/廃棄物/ベント</t>
        </is>
      </c>
      <c r="D89" s="11" t="n"/>
      <c r="E89" s="174" t="n"/>
      <c r="F89" s="18" t="n"/>
      <c r="G89" s="174">
        <f>E89*F89</f>
        <v/>
      </c>
      <c r="H89" s="174" t="n"/>
      <c r="I89" s="174">
        <f>IF(G89=H89,G89)</f>
        <v/>
      </c>
      <c r="J89" s="19" t="inlineStr">
        <is>
          <t>該当する</t>
        </is>
      </c>
    </row>
    <row r="90">
      <c r="B90" s="2">
        <f>B89+0.001</f>
        <v/>
      </c>
      <c r="C90" s="3" t="inlineStr">
        <is>
          <t>給水配管</t>
        </is>
      </c>
      <c r="D90" s="6" t="n"/>
      <c r="E90" s="175" t="n"/>
      <c r="F90" s="9" t="n"/>
      <c r="G90" s="175">
        <f>E90*F90</f>
        <v/>
      </c>
      <c r="H90" s="175" t="n"/>
      <c r="I90" s="175">
        <f>IF(G90=H90,G90)</f>
        <v/>
      </c>
      <c r="J90" s="145" t="inlineStr">
        <is>
          <t>該当する</t>
        </is>
      </c>
    </row>
    <row r="91">
      <c r="B91" s="2">
        <f>B90+0.001</f>
        <v/>
      </c>
      <c r="C91" s="4" t="inlineStr">
        <is>
          <t>ガス配管</t>
        </is>
      </c>
      <c r="D91" s="6" t="n"/>
      <c r="E91" s="175" t="n"/>
      <c r="F91" s="9" t="n"/>
      <c r="G91" s="175">
        <f>E91*F91</f>
        <v/>
      </c>
      <c r="H91" s="175" t="n"/>
      <c r="I91" s="175">
        <f>IF(G91=H91,G91)</f>
        <v/>
      </c>
      <c r="J91" s="145" t="inlineStr">
        <is>
          <t>該当する</t>
        </is>
      </c>
    </row>
    <row r="92">
      <c r="B92" s="2">
        <f>B91+0.001</f>
        <v/>
      </c>
      <c r="C92" s="3" t="inlineStr">
        <is>
          <t>水処理</t>
        </is>
      </c>
      <c r="D92" s="6" t="n"/>
      <c r="E92" s="175" t="n"/>
      <c r="F92" s="9" t="n"/>
      <c r="G92" s="175">
        <f>E92*F92</f>
        <v/>
      </c>
      <c r="H92" s="175" t="n"/>
      <c r="I92" s="175">
        <f>IF(G92=H92,G92)</f>
        <v/>
      </c>
      <c r="J92" s="145" t="inlineStr">
        <is>
          <t>該当する</t>
        </is>
      </c>
    </row>
    <row r="93">
      <c r="B93" s="2">
        <f>B92+0.001</f>
        <v/>
      </c>
      <c r="C93" s="3" t="inlineStr">
        <is>
          <t>湯沸かし器</t>
        </is>
      </c>
      <c r="D93" s="6" t="n"/>
      <c r="E93" s="175" t="n"/>
      <c r="F93" s="9" t="n"/>
      <c r="G93" s="175">
        <f>E93*F93</f>
        <v/>
      </c>
      <c r="H93" s="175" t="n"/>
      <c r="I93" s="175">
        <f>IF(G93=H93,G93)</f>
        <v/>
      </c>
      <c r="J93" s="145" t="inlineStr">
        <is>
          <t>該当する</t>
        </is>
      </c>
    </row>
    <row r="94">
      <c r="B94" s="2">
        <f>B93+0.001</f>
        <v/>
      </c>
      <c r="C94" s="3" t="inlineStr">
        <is>
          <t>備品 - トイレ、浴槽、シンク、シャワー</t>
        </is>
      </c>
      <c r="D94" s="6" t="n"/>
      <c r="E94" s="175" t="n"/>
      <c r="F94" s="9" t="n"/>
      <c r="G94" s="175">
        <f>E94*F94</f>
        <v/>
      </c>
      <c r="H94" s="175" t="n"/>
      <c r="I94" s="175">
        <f>IF(G94=H94,G94)</f>
        <v/>
      </c>
      <c r="J94" s="145" t="inlineStr">
        <is>
          <t>該当する</t>
        </is>
      </c>
    </row>
    <row r="95">
      <c r="B95" s="2">
        <f>B94+0.001</f>
        <v/>
      </c>
      <c r="C95" s="3" t="inlineStr">
        <is>
          <t>蛇口, ミキシングバルブ, シャワーヘッド</t>
        </is>
      </c>
      <c r="D95" s="6" t="n"/>
      <c r="E95" s="175" t="n"/>
      <c r="F95" s="9" t="n"/>
      <c r="G95" s="175">
        <f>E95*F95</f>
        <v/>
      </c>
      <c r="H95" s="175" t="n"/>
      <c r="I95" s="175">
        <f>IF(G95=H95,G95)</f>
        <v/>
      </c>
      <c r="J95" s="145" t="inlineStr">
        <is>
          <t>該当する</t>
        </is>
      </c>
    </row>
    <row r="96">
      <c r="B96" s="13">
        <f>B95+0.001</f>
        <v/>
      </c>
      <c r="C96" s="14" t="inlineStr">
        <is>
          <t>廃棄</t>
        </is>
      </c>
      <c r="D96" s="30" t="n"/>
      <c r="E96" s="176" t="n"/>
      <c r="F96" s="32" t="n"/>
      <c r="G96" s="176">
        <f>E96*F96</f>
        <v/>
      </c>
      <c r="H96" s="176" t="n"/>
      <c r="I96" s="175">
        <f>IF(G96=H96,G96)</f>
        <v/>
      </c>
      <c r="J96" s="136" t="inlineStr">
        <is>
          <t>該当する</t>
        </is>
      </c>
    </row>
    <row r="97">
      <c r="B97" s="39" t="n"/>
      <c r="C97" s="40" t="n"/>
      <c r="D97" s="39" t="n"/>
      <c r="E97" s="177" t="n"/>
      <c r="F97" s="43" t="n"/>
      <c r="G97" s="177" t="n"/>
      <c r="H97" s="177" t="n"/>
      <c r="I97" s="178">
        <f>SUM(I89:I96)</f>
        <v/>
      </c>
      <c r="J97" s="43" t="n"/>
    </row>
    <row r="98">
      <c r="B98" s="33" t="n"/>
      <c r="C98" s="34" t="inlineStr">
        <is>
          <t>電気的な</t>
        </is>
      </c>
      <c r="D98" s="35" t="n"/>
      <c r="E98" s="179" t="n"/>
      <c r="F98" s="37" t="n"/>
      <c r="G98" s="179" t="n"/>
      <c r="H98" s="179" t="n"/>
      <c r="I98" s="179" t="n"/>
      <c r="J98" s="38" t="inlineStr">
        <is>
          <t xml:space="preserve"> </t>
        </is>
      </c>
    </row>
    <row r="99">
      <c r="B99" s="15" t="n">
        <v>8.000999999999999</v>
      </c>
      <c r="C99" s="16" t="inlineStr">
        <is>
          <t>サービス、パネル、サブパネル</t>
        </is>
      </c>
      <c r="D99" s="11" t="n"/>
      <c r="E99" s="174" t="n"/>
      <c r="F99" s="18" t="n"/>
      <c r="G99" s="174">
        <f>E99*F99</f>
        <v/>
      </c>
      <c r="H99" s="174" t="n"/>
      <c r="I99" s="174">
        <f>IF(G99=H99,G99)</f>
        <v/>
      </c>
      <c r="J99" s="19" t="inlineStr">
        <is>
          <t>該当する</t>
        </is>
      </c>
    </row>
    <row r="100">
      <c r="B100" s="2">
        <f>B99+0.001</f>
        <v/>
      </c>
      <c r="C100" s="3" t="inlineStr">
        <is>
          <t>ラフ配線</t>
        </is>
      </c>
      <c r="D100" s="6" t="n"/>
      <c r="E100" s="175" t="n"/>
      <c r="F100" s="9" t="n"/>
      <c r="G100" s="175">
        <f>E100*F100</f>
        <v/>
      </c>
      <c r="H100" s="175" t="n"/>
      <c r="I100" s="175">
        <f>IF(G100=H100,G100)</f>
        <v/>
      </c>
      <c r="J100" s="145" t="inlineStr">
        <is>
          <t>該当する</t>
        </is>
      </c>
    </row>
    <row r="101">
      <c r="B101" s="2">
        <f>B100+0.001</f>
        <v/>
      </c>
      <c r="C101" s="4" t="inlineStr">
        <is>
          <t>電話, ケーブル, インターネット配線</t>
        </is>
      </c>
      <c r="D101" s="6" t="n"/>
      <c r="E101" s="175" t="n"/>
      <c r="F101" s="9" t="n"/>
      <c r="G101" s="175">
        <f>E101*F101</f>
        <v/>
      </c>
      <c r="H101" s="175" t="n"/>
      <c r="I101" s="175">
        <f>IF(G101=H101,G101)</f>
        <v/>
      </c>
      <c r="J101" s="145" t="inlineStr">
        <is>
          <t>該当する</t>
        </is>
      </c>
    </row>
    <row r="102">
      <c r="B102" s="2">
        <f>B101+0.001</f>
        <v/>
      </c>
      <c r="C102" s="3" t="inlineStr">
        <is>
          <t>照明器具</t>
        </is>
      </c>
      <c r="D102" s="6" t="n"/>
      <c r="E102" s="175" t="n"/>
      <c r="F102" s="9" t="n"/>
      <c r="G102" s="175">
        <f>E102*F102</f>
        <v/>
      </c>
      <c r="H102" s="175" t="n"/>
      <c r="I102" s="175">
        <f>IF(G102=H102,G102)</f>
        <v/>
      </c>
      <c r="J102" s="145" t="inlineStr">
        <is>
          <t>該当する</t>
        </is>
      </c>
    </row>
    <row r="103">
      <c r="B103" s="2">
        <f>B102+0.001</f>
        <v/>
      </c>
      <c r="C103" s="3" t="inlineStr">
        <is>
          <t>低電圧フィクスチャ/トランス</t>
        </is>
      </c>
      <c r="D103" s="6" t="n"/>
      <c r="E103" s="175" t="n"/>
      <c r="F103" s="9" t="n"/>
      <c r="G103" s="175">
        <f>E103*F103</f>
        <v/>
      </c>
      <c r="H103" s="175" t="n"/>
      <c r="I103" s="175">
        <f>IF(G103=H103,G103)</f>
        <v/>
      </c>
      <c r="J103" s="145" t="inlineStr">
        <is>
          <t>該当する</t>
        </is>
      </c>
    </row>
    <row r="104">
      <c r="B104" s="2">
        <f>B103+0.001</f>
        <v/>
      </c>
      <c r="C104" s="3" t="inlineStr">
        <is>
          <t>エクステリア照明</t>
        </is>
      </c>
      <c r="D104" s="6" t="n"/>
      <c r="E104" s="175" t="n"/>
      <c r="F104" s="9" t="n"/>
      <c r="G104" s="175">
        <f>E104*F104</f>
        <v/>
      </c>
      <c r="H104" s="175" t="n"/>
      <c r="I104" s="175">
        <f>IF(G104=H104,G104)</f>
        <v/>
      </c>
      <c r="J104" s="145" t="inlineStr">
        <is>
          <t>該当する</t>
        </is>
      </c>
    </row>
    <row r="105">
      <c r="B105" s="2">
        <f>B104+0.001</f>
        <v/>
      </c>
      <c r="C105" s="3" t="inlineStr">
        <is>
          <t>デバイス - コンセント、スイッチ、調光器</t>
        </is>
      </c>
      <c r="D105" s="6" t="n"/>
      <c r="E105" s="175" t="n"/>
      <c r="F105" s="9" t="n"/>
      <c r="G105" s="175">
        <f>E105*F105</f>
        <v/>
      </c>
      <c r="H105" s="175" t="n"/>
      <c r="I105" s="175">
        <f>IF(G105=H105,G105)</f>
        <v/>
      </c>
      <c r="J105" s="145" t="inlineStr">
        <is>
          <t>該当する</t>
        </is>
      </c>
    </row>
    <row r="106">
      <c r="B106" s="2">
        <f>B105+0.001</f>
        <v/>
      </c>
      <c r="C106" s="3" t="inlineStr">
        <is>
          <t>照明制御システム</t>
        </is>
      </c>
      <c r="D106" s="6" t="n"/>
      <c r="E106" s="175" t="n"/>
      <c r="F106" s="9" t="n"/>
      <c r="G106" s="175">
        <f>E106*F106</f>
        <v/>
      </c>
      <c r="H106" s="175" t="n"/>
      <c r="I106" s="175">
        <f>IF(G106=H106,G106)</f>
        <v/>
      </c>
      <c r="J106" s="145" t="inlineStr">
        <is>
          <t>該当する</t>
        </is>
      </c>
    </row>
    <row r="107">
      <c r="B107" s="2">
        <f>B106+0.001</f>
        <v/>
      </c>
      <c r="C107" s="3" t="inlineStr">
        <is>
          <t>ドアベルシステム</t>
        </is>
      </c>
      <c r="D107" s="6" t="n"/>
      <c r="E107" s="175" t="n"/>
      <c r="F107" s="9" t="n"/>
      <c r="G107" s="175">
        <f>E107*F107</f>
        <v/>
      </c>
      <c r="H107" s="175" t="n"/>
      <c r="I107" s="175">
        <f>IF(G107=H107,G107)</f>
        <v/>
      </c>
      <c r="J107" s="145" t="inlineStr">
        <is>
          <t>該当する</t>
        </is>
      </c>
    </row>
    <row r="108">
      <c r="B108" s="2">
        <f>B107+0.001</f>
        <v/>
      </c>
      <c r="C108" s="3" t="inlineStr">
        <is>
          <t>煙、CO2アラーム</t>
        </is>
      </c>
      <c r="D108" s="6" t="n"/>
      <c r="E108" s="175" t="n"/>
      <c r="F108" s="9" t="n"/>
      <c r="G108" s="175">
        <f>E108*F108</f>
        <v/>
      </c>
      <c r="H108" s="175" t="n"/>
      <c r="I108" s="175">
        <f>IF(G108=H108,G108)</f>
        <v/>
      </c>
      <c r="J108" s="145" t="inlineStr">
        <is>
          <t>該当する</t>
        </is>
      </c>
    </row>
    <row r="109">
      <c r="B109" s="2">
        <f>B108+0.001</f>
        <v/>
      </c>
      <c r="C109" s="3" t="inlineStr">
        <is>
          <t>インターコムシステム</t>
        </is>
      </c>
      <c r="D109" s="6" t="n"/>
      <c r="E109" s="175" t="n"/>
      <c r="F109" s="9" t="n"/>
      <c r="G109" s="175">
        <f>E109*F109</f>
        <v/>
      </c>
      <c r="H109" s="175" t="n"/>
      <c r="I109" s="175">
        <f>IF(G109=H109,G109)</f>
        <v/>
      </c>
      <c r="J109" s="145" t="inlineStr">
        <is>
          <t>該当する</t>
        </is>
      </c>
    </row>
    <row r="110">
      <c r="B110" s="2">
        <f>B109+0.001</f>
        <v/>
      </c>
      <c r="C110" s="3" t="inlineStr">
        <is>
          <t>セキュリティシステム</t>
        </is>
      </c>
      <c r="D110" s="6" t="n"/>
      <c r="E110" s="175" t="n"/>
      <c r="F110" s="9" t="n"/>
      <c r="G110" s="175">
        <f>E110*F110</f>
        <v/>
      </c>
      <c r="H110" s="175" t="n"/>
      <c r="I110" s="175">
        <f>IF(G110=H110,G110)</f>
        <v/>
      </c>
      <c r="J110" s="145" t="inlineStr">
        <is>
          <t>該当する</t>
        </is>
      </c>
    </row>
    <row r="111">
      <c r="B111" s="13">
        <f>B110+0.001</f>
        <v/>
      </c>
      <c r="C111" s="14" t="inlineStr">
        <is>
          <t>ホームシアター/エンターテイメント</t>
        </is>
      </c>
      <c r="D111" s="30" t="n"/>
      <c r="E111" s="176" t="n"/>
      <c r="F111" s="32" t="n"/>
      <c r="G111" s="176">
        <f>E111*F111</f>
        <v/>
      </c>
      <c r="H111" s="176" t="n"/>
      <c r="I111" s="175">
        <f>IF(G111=H111,G111)</f>
        <v/>
      </c>
      <c r="J111" s="136" t="inlineStr">
        <is>
          <t>該当する</t>
        </is>
      </c>
    </row>
    <row r="112">
      <c r="B112" s="39" t="n"/>
      <c r="C112" s="40" t="n"/>
      <c r="D112" s="39" t="n"/>
      <c r="E112" s="177" t="n"/>
      <c r="F112" s="43" t="n"/>
      <c r="G112" s="177" t="n"/>
      <c r="H112" s="177" t="n"/>
      <c r="I112" s="178">
        <f>SUM(I99:I111)</f>
        <v/>
      </c>
      <c r="J112" s="43" t="inlineStr">
        <is>
          <t xml:space="preserve"> </t>
        </is>
      </c>
    </row>
    <row r="113">
      <c r="B113" s="33" t="n"/>
      <c r="C113" s="34" t="inlineStr">
        <is>
          <t>空調</t>
        </is>
      </c>
      <c r="D113" s="35" t="n"/>
      <c r="E113" s="179" t="n"/>
      <c r="F113" s="37" t="n"/>
      <c r="G113" s="179" t="n"/>
      <c r="H113" s="179" t="n"/>
      <c r="I113" s="179" t="n"/>
      <c r="J113" s="38" t="inlineStr">
        <is>
          <t xml:space="preserve"> </t>
        </is>
      </c>
    </row>
    <row r="114">
      <c r="B114" s="15" t="n">
        <v>9.000999999999999</v>
      </c>
      <c r="C114" s="16" t="inlineStr">
        <is>
          <t>炉/ヒートポンプ</t>
        </is>
      </c>
      <c r="D114" s="11" t="n"/>
      <c r="E114" s="174" t="n"/>
      <c r="F114" s="18" t="n"/>
      <c r="G114" s="174">
        <f>E114*F114</f>
        <v/>
      </c>
      <c r="H114" s="174" t="n"/>
      <c r="I114" s="174">
        <f>IF(G114=H114,G114)</f>
        <v/>
      </c>
      <c r="J114" s="19" t="inlineStr">
        <is>
          <t>該当する</t>
        </is>
      </c>
    </row>
    <row r="115">
      <c r="B115" s="2">
        <f>B114+0.001</f>
        <v/>
      </c>
      <c r="C115" s="3" t="inlineStr">
        <is>
          <t>セントラルAC</t>
        </is>
      </c>
      <c r="D115" s="6" t="n"/>
      <c r="E115" s="175" t="n"/>
      <c r="F115" s="9" t="n"/>
      <c r="G115" s="175">
        <f>E115*F115</f>
        <v/>
      </c>
      <c r="H115" s="175" t="n"/>
      <c r="I115" s="175">
        <f>IF(G115=H115,G115)</f>
        <v/>
      </c>
      <c r="J115" s="145" t="inlineStr">
        <is>
          <t>該当する</t>
        </is>
      </c>
    </row>
    <row r="116">
      <c r="B116" s="2">
        <f>B115+0.001</f>
        <v/>
      </c>
      <c r="C116" s="4" t="inlineStr">
        <is>
          <t>エアハンドラー</t>
        </is>
      </c>
      <c r="D116" s="6" t="n"/>
      <c r="E116" s="175" t="n"/>
      <c r="F116" s="9" t="n"/>
      <c r="G116" s="175">
        <f>E116*F116</f>
        <v/>
      </c>
      <c r="H116" s="175" t="n"/>
      <c r="I116" s="175">
        <f>IF(G116=H116,G116)</f>
        <v/>
      </c>
      <c r="J116" s="145" t="inlineStr">
        <is>
          <t>該当する</t>
        </is>
      </c>
    </row>
    <row r="117">
      <c r="B117" s="2">
        <f>B116+0.001</f>
        <v/>
      </c>
      <c r="C117" s="3" t="inlineStr">
        <is>
          <t>ダクト、 グリル、レジスター</t>
        </is>
      </c>
      <c r="D117" s="6" t="n"/>
      <c r="E117" s="175" t="n"/>
      <c r="F117" s="9" t="n"/>
      <c r="G117" s="175">
        <f>E117*F117</f>
        <v/>
      </c>
      <c r="H117" s="175" t="n"/>
      <c r="I117" s="175">
        <f>IF(G117=H117,G117)</f>
        <v/>
      </c>
      <c r="J117" s="145" t="inlineStr">
        <is>
          <t>該当する</t>
        </is>
      </c>
    </row>
    <row r="118">
      <c r="B118" s="2">
        <f>B117+0.001</f>
        <v/>
      </c>
      <c r="C118" s="3" t="inlineStr">
        <is>
          <t>エアフィルター</t>
        </is>
      </c>
      <c r="D118" s="6" t="n"/>
      <c r="E118" s="175" t="n"/>
      <c r="F118" s="9" t="n"/>
      <c r="G118" s="175">
        <f>E118*F118</f>
        <v/>
      </c>
      <c r="H118" s="175" t="n"/>
      <c r="I118" s="175">
        <f>IF(G118=H118,G118)</f>
        <v/>
      </c>
      <c r="J118" s="145" t="inlineStr">
        <is>
          <t>該当する</t>
        </is>
      </c>
    </row>
    <row r="119">
      <c r="B119" s="2">
        <f>B118+0.001</f>
        <v/>
      </c>
      <c r="C119" s="3" t="inlineStr">
        <is>
          <t>ボイラー, 配管</t>
        </is>
      </c>
      <c r="D119" s="6" t="n"/>
      <c r="E119" s="175" t="n"/>
      <c r="F119" s="9" t="n"/>
      <c r="G119" s="175">
        <f>E119*F119</f>
        <v/>
      </c>
      <c r="H119" s="175" t="n"/>
      <c r="I119" s="175">
        <f>IF(G119=H119,G119)</f>
        <v/>
      </c>
      <c r="J119" s="145" t="inlineStr">
        <is>
          <t>該当する</t>
        </is>
      </c>
    </row>
    <row r="120">
      <c r="B120" s="2">
        <f>B119+0.001</f>
        <v/>
      </c>
      <c r="C120" s="3" t="inlineStr">
        <is>
          <t>ラジエーター</t>
        </is>
      </c>
      <c r="D120" s="6" t="n"/>
      <c r="E120" s="175" t="n"/>
      <c r="F120" s="9" t="n"/>
      <c r="G120" s="175">
        <f>E120*F120</f>
        <v/>
      </c>
      <c r="H120" s="175" t="n"/>
      <c r="I120" s="175">
        <f>IF(G120=H120,G120)</f>
        <v/>
      </c>
      <c r="J120" s="145" t="inlineStr">
        <is>
          <t>該当する</t>
        </is>
      </c>
    </row>
    <row r="121">
      <c r="B121" s="2">
        <f>B120+0.001</f>
        <v/>
      </c>
      <c r="C121" s="3" t="inlineStr">
        <is>
          <t>ハウス全体換気(HRV、ERV、排気のみ、その他)</t>
        </is>
      </c>
      <c r="D121" s="6" t="n"/>
      <c r="E121" s="175" t="n"/>
      <c r="F121" s="9" t="n"/>
      <c r="G121" s="175">
        <f>E121*F121</f>
        <v/>
      </c>
      <c r="H121" s="175" t="n"/>
      <c r="I121" s="175">
        <f>IF(G121=H121,G121)</f>
        <v/>
      </c>
      <c r="J121" s="145" t="inlineStr">
        <is>
          <t>該当する</t>
        </is>
      </c>
    </row>
    <row r="122">
      <c r="B122" s="2">
        <f>B121+0.001</f>
        <v/>
      </c>
      <c r="C122" s="3" t="inlineStr">
        <is>
          <t>HVAC コントロール</t>
        </is>
      </c>
      <c r="D122" s="6" t="n"/>
      <c r="E122" s="175" t="n"/>
      <c r="F122" s="9" t="n"/>
      <c r="G122" s="175">
        <f>E122*F122</f>
        <v/>
      </c>
      <c r="H122" s="175" t="n"/>
      <c r="I122" s="175">
        <f>IF(G122=H122,G122)</f>
        <v/>
      </c>
      <c r="J122" s="145" t="inlineStr">
        <is>
          <t>該当する</t>
        </is>
      </c>
    </row>
    <row r="123">
      <c r="B123" s="13">
        <f>B122+0.001</f>
        <v/>
      </c>
      <c r="C123" s="14" t="inlineStr">
        <is>
          <t>太陽熱水</t>
        </is>
      </c>
      <c r="D123" s="30" t="n"/>
      <c r="E123" s="176" t="n"/>
      <c r="F123" s="32" t="n"/>
      <c r="G123" s="176">
        <f>E123*F123</f>
        <v/>
      </c>
      <c r="H123" s="176" t="n"/>
      <c r="I123" s="175">
        <f>IF(G123=H123,G123)</f>
        <v/>
      </c>
      <c r="J123" s="136" t="inlineStr">
        <is>
          <t>該当する</t>
        </is>
      </c>
    </row>
    <row r="124">
      <c r="B124" s="39" t="n"/>
      <c r="C124" s="40" t="n"/>
      <c r="D124" s="39" t="n"/>
      <c r="E124" s="177" t="n"/>
      <c r="F124" s="43" t="n"/>
      <c r="G124" s="177" t="n"/>
      <c r="H124" s="177" t="n"/>
      <c r="I124" s="178">
        <f>SUM(I114:I123)</f>
        <v/>
      </c>
      <c r="J124" s="43" t="n"/>
    </row>
    <row r="125">
      <c r="B125" s="33" t="n"/>
      <c r="C125" s="34" t="inlineStr">
        <is>
          <t>断熱材およびエアシール</t>
        </is>
      </c>
      <c r="D125" s="35" t="n"/>
      <c r="E125" s="179" t="n"/>
      <c r="F125" s="37" t="n"/>
      <c r="G125" s="179" t="n"/>
      <c r="H125" s="179" t="n"/>
      <c r="I125" s="179" t="n"/>
      <c r="J125" s="38" t="n"/>
    </row>
    <row r="126">
      <c r="B126" s="15" t="n">
        <v>10.001</v>
      </c>
      <c r="C126" s="16" t="inlineStr">
        <is>
          <t>屋根/屋根裏断熱</t>
        </is>
      </c>
      <c r="D126" s="11" t="n"/>
      <c r="E126" s="174" t="n"/>
      <c r="F126" s="18" t="n"/>
      <c r="G126" s="174">
        <f>E126*F126</f>
        <v/>
      </c>
      <c r="H126" s="174" t="n"/>
      <c r="I126" s="174">
        <f>IF(G126=H126,G126)</f>
        <v/>
      </c>
      <c r="J126" s="19" t="inlineStr">
        <is>
          <t>該当する</t>
        </is>
      </c>
    </row>
    <row r="127">
      <c r="B127" s="2">
        <f>B126+0.001</f>
        <v/>
      </c>
      <c r="C127" s="3" t="inlineStr">
        <is>
          <t>ルーフ/イーブバッフル</t>
        </is>
      </c>
      <c r="D127" s="6" t="n"/>
      <c r="E127" s="175" t="n"/>
      <c r="F127" s="9" t="n"/>
      <c r="G127" s="175">
        <f>E127*F127</f>
        <v/>
      </c>
      <c r="H127" s="175" t="n"/>
      <c r="I127" s="175">
        <f>IF(G127=H127,G127)</f>
        <v/>
      </c>
      <c r="J127" s="145" t="inlineStr">
        <is>
          <t>該当する</t>
        </is>
      </c>
    </row>
    <row r="128">
      <c r="B128" s="2">
        <f>B127+0.001</f>
        <v/>
      </c>
      <c r="C128" s="4" t="inlineStr">
        <is>
          <t>壁面キャビティ断熱</t>
        </is>
      </c>
      <c r="D128" s="6" t="n"/>
      <c r="E128" s="175" t="n"/>
      <c r="F128" s="9" t="n"/>
      <c r="G128" s="175">
        <f>E128*F128</f>
        <v/>
      </c>
      <c r="H128" s="175" t="n"/>
      <c r="I128" s="175">
        <f>IF(G128=H128,G128)</f>
        <v/>
      </c>
      <c r="J128" s="145" t="inlineStr">
        <is>
          <t>該当する</t>
        </is>
      </c>
    </row>
    <row r="129">
      <c r="B129" s="2">
        <f>B128+0.001</f>
        <v/>
      </c>
      <c r="C129" s="3" t="inlineStr">
        <is>
          <t>フォームボード断熱材</t>
        </is>
      </c>
      <c r="D129" s="6" t="n"/>
      <c r="E129" s="175" t="n"/>
      <c r="F129" s="9" t="n"/>
      <c r="G129" s="175">
        <f>E129*F129</f>
        <v/>
      </c>
      <c r="H129" s="175" t="n"/>
      <c r="I129" s="175">
        <f>IF(G129=H129,G129)</f>
        <v/>
      </c>
      <c r="J129" s="145" t="inlineStr">
        <is>
          <t>該当する</t>
        </is>
      </c>
    </row>
    <row r="130">
      <c r="B130" s="2">
        <f>B129+0.001</f>
        <v/>
      </c>
      <c r="C130" s="3" t="inlineStr">
        <is>
          <t>スプレーフォーム断熱材</t>
        </is>
      </c>
      <c r="D130" s="6" t="n"/>
      <c r="E130" s="175" t="n"/>
      <c r="F130" s="9" t="n"/>
      <c r="G130" s="175">
        <f>E130*F130</f>
        <v/>
      </c>
      <c r="H130" s="175" t="n"/>
      <c r="I130" s="175">
        <f>IF(G130=H130,G130)</f>
        <v/>
      </c>
      <c r="J130" s="145" t="inlineStr">
        <is>
          <t>該当する</t>
        </is>
      </c>
    </row>
    <row r="131">
      <c r="B131" s="2">
        <f>B130+0.001</f>
        <v/>
      </c>
      <c r="C131" s="3" t="inlineStr">
        <is>
          <t xml:space="preserve">地下断熱材 </t>
        </is>
      </c>
      <c r="D131" s="6" t="n"/>
      <c r="E131" s="175" t="n"/>
      <c r="F131" s="9" t="n"/>
      <c r="G131" s="175">
        <f>E131*F131</f>
        <v/>
      </c>
      <c r="H131" s="175" t="n"/>
      <c r="I131" s="175">
        <f>IF(G131=H131,G131)</f>
        <v/>
      </c>
      <c r="J131" s="145" t="inlineStr">
        <is>
          <t>該当する</t>
        </is>
      </c>
    </row>
    <row r="132">
      <c r="B132" s="2">
        <f>B131+0.001</f>
        <v/>
      </c>
      <c r="C132" s="3" t="inlineStr">
        <is>
          <t>クロールスペース断熱材</t>
        </is>
      </c>
      <c r="D132" s="6" t="n"/>
      <c r="E132" s="175" t="n"/>
      <c r="F132" s="9" t="n"/>
      <c r="G132" s="175">
        <f>E132*F132</f>
        <v/>
      </c>
      <c r="H132" s="175" t="n"/>
      <c r="I132" s="175">
        <f>IF(G132=H132,G132)</f>
        <v/>
      </c>
      <c r="J132" s="145" t="inlineStr">
        <is>
          <t>該当する</t>
        </is>
      </c>
    </row>
    <row r="133">
      <c r="B133" s="2">
        <f>B132+0.001</f>
        <v/>
      </c>
      <c r="C133" s="3" t="inlineStr">
        <is>
          <t>エアシーリング</t>
        </is>
      </c>
      <c r="D133" s="6" t="n"/>
      <c r="E133" s="175" t="n"/>
      <c r="F133" s="9" t="n"/>
      <c r="G133" s="175">
        <f>E133*F133</f>
        <v/>
      </c>
      <c r="H133" s="175" t="n"/>
      <c r="I133" s="175">
        <f>IF(G133=H133,G133)</f>
        <v/>
      </c>
      <c r="J133" s="145" t="inlineStr">
        <is>
          <t>該当する</t>
        </is>
      </c>
    </row>
    <row r="134">
      <c r="B134" s="13">
        <f>B133+0.001</f>
        <v/>
      </c>
      <c r="C134" s="14" t="inlineStr">
        <is>
          <t>エネルギー診断(ブロワードア、赤外線)</t>
        </is>
      </c>
      <c r="D134" s="30" t="n"/>
      <c r="E134" s="176" t="n"/>
      <c r="F134" s="32" t="n"/>
      <c r="G134" s="176">
        <f>E134*F134</f>
        <v/>
      </c>
      <c r="H134" s="176" t="n"/>
      <c r="I134" s="175">
        <f>IF(G134=H134,G134)</f>
        <v/>
      </c>
      <c r="J134" s="136" t="inlineStr">
        <is>
          <t>該当する</t>
        </is>
      </c>
    </row>
    <row r="135">
      <c r="B135" s="39" t="n"/>
      <c r="C135" s="40" t="n"/>
      <c r="D135" s="39" t="n"/>
      <c r="E135" s="177" t="n"/>
      <c r="F135" s="43" t="n"/>
      <c r="G135" s="177" t="n"/>
      <c r="H135" s="177" t="n"/>
      <c r="I135" s="178">
        <f>SUM(I126:I134)</f>
        <v/>
      </c>
      <c r="J135" s="43" t="n"/>
    </row>
    <row r="136">
      <c r="B136" s="33" t="n"/>
      <c r="C136" s="34" t="inlineStr">
        <is>
          <t>乾式壁/石膏</t>
        </is>
      </c>
      <c r="D136" s="35" t="n"/>
      <c r="E136" s="179" t="n"/>
      <c r="F136" s="37" t="n"/>
      <c r="G136" s="179" t="n"/>
      <c r="H136" s="179" t="n"/>
      <c r="I136" s="179" t="n"/>
      <c r="J136" s="38" t="inlineStr">
        <is>
          <t xml:space="preserve"> </t>
        </is>
      </c>
    </row>
    <row r="137">
      <c r="B137" s="15" t="n">
        <v>11.001</v>
      </c>
      <c r="C137" s="16" t="inlineStr">
        <is>
          <t>壁</t>
        </is>
      </c>
      <c r="D137" s="11" t="n"/>
      <c r="E137" s="174" t="n"/>
      <c r="F137" s="18" t="n"/>
      <c r="G137" s="174">
        <f>E137*F137</f>
        <v/>
      </c>
      <c r="H137" s="174" t="n"/>
      <c r="I137" s="174">
        <f>IF(G137=H137,G137)</f>
        <v/>
      </c>
      <c r="J137" s="19" t="inlineStr">
        <is>
          <t>該当する</t>
        </is>
      </c>
    </row>
    <row r="138">
      <c r="B138" s="2">
        <f>B137+0.001</f>
        <v/>
      </c>
      <c r="C138" s="3" t="inlineStr">
        <is>
          <t>天井, サピット</t>
        </is>
      </c>
      <c r="D138" s="6" t="n"/>
      <c r="E138" s="175" t="n"/>
      <c r="F138" s="9" t="n"/>
      <c r="G138" s="175">
        <f>E138*F138</f>
        <v/>
      </c>
      <c r="H138" s="175" t="n"/>
      <c r="I138" s="175">
        <f>IF(G138=H138,G138)</f>
        <v/>
      </c>
      <c r="J138" s="145" t="inlineStr">
        <is>
          <t>該当する</t>
        </is>
      </c>
    </row>
    <row r="139">
      <c r="B139" s="2">
        <f>B138+0.001</f>
        <v/>
      </c>
      <c r="C139" s="4" t="inlineStr">
        <is>
          <t>装飾石膏</t>
        </is>
      </c>
      <c r="D139" s="6" t="n"/>
      <c r="E139" s="175" t="n"/>
      <c r="F139" s="9" t="n"/>
      <c r="G139" s="175">
        <f>E139*F139</f>
        <v/>
      </c>
      <c r="H139" s="175" t="n"/>
      <c r="I139" s="175">
        <f>IF(G139=H139,G139)</f>
        <v/>
      </c>
      <c r="J139" s="145" t="inlineStr">
        <is>
          <t>該当する</t>
        </is>
      </c>
    </row>
    <row r="140">
      <c r="B140" s="13">
        <f>B139+0.001</f>
        <v/>
      </c>
      <c r="C140" s="14" t="inlineStr">
        <is>
          <t>乾式壁 - 労働のみ</t>
        </is>
      </c>
      <c r="D140" s="30" t="n"/>
      <c r="E140" s="176" t="n"/>
      <c r="F140" s="32" t="n"/>
      <c r="G140" s="176">
        <f>E140*F140</f>
        <v/>
      </c>
      <c r="H140" s="176" t="n"/>
      <c r="I140" s="175">
        <f>IF(G140=H140,G140)</f>
        <v/>
      </c>
      <c r="J140" s="136" t="inlineStr">
        <is>
          <t>該当する</t>
        </is>
      </c>
    </row>
    <row r="141">
      <c r="B141" s="39" t="n"/>
      <c r="C141" s="40" t="n"/>
      <c r="D141" s="39" t="n"/>
      <c r="E141" s="177" t="n"/>
      <c r="F141" s="43" t="n"/>
      <c r="G141" s="177" t="n"/>
      <c r="H141" s="177" t="n"/>
      <c r="I141" s="178">
        <f>SUM(I137:I140)</f>
        <v/>
      </c>
      <c r="J141" s="43" t="n"/>
    </row>
    <row r="142">
      <c r="B142" s="33" t="n"/>
      <c r="C142" s="34" t="inlineStr">
        <is>
          <t>インテリア仕上げ</t>
        </is>
      </c>
      <c r="D142" s="35" t="n"/>
      <c r="E142" s="179" t="n"/>
      <c r="F142" s="37" t="n"/>
      <c r="G142" s="179" t="n"/>
      <c r="H142" s="179" t="n"/>
      <c r="I142" s="179" t="n"/>
      <c r="J142" s="38" t="n"/>
    </row>
    <row r="143">
      <c r="B143" s="15" t="n">
        <v>12.001</v>
      </c>
      <c r="C143" s="16" t="inlineStr">
        <is>
          <t>インテリアドア、プレフン</t>
        </is>
      </c>
      <c r="D143" s="11" t="n"/>
      <c r="E143" s="174" t="n"/>
      <c r="F143" s="18" t="n"/>
      <c r="G143" s="174">
        <f>E143*F143</f>
        <v/>
      </c>
      <c r="H143" s="174" t="n"/>
      <c r="I143" s="174">
        <f>IF(G143=H143,G143)</f>
        <v/>
      </c>
      <c r="J143" s="19" t="inlineStr">
        <is>
          <t>該当する</t>
        </is>
      </c>
    </row>
    <row r="144">
      <c r="B144" s="2">
        <f>B143+0.001</f>
        <v/>
      </c>
      <c r="C144" s="3" t="inlineStr">
        <is>
          <t>インテリアドアスラブ</t>
        </is>
      </c>
      <c r="D144" s="6" t="n"/>
      <c r="E144" s="175" t="n"/>
      <c r="F144" s="9" t="n"/>
      <c r="G144" s="175">
        <f>E144*F144</f>
        <v/>
      </c>
      <c r="H144" s="175" t="n"/>
      <c r="I144" s="175">
        <f>IF(G144=H144,G144)</f>
        <v/>
      </c>
      <c r="J144" s="145" t="inlineStr">
        <is>
          <t>該当する</t>
        </is>
      </c>
    </row>
    <row r="145">
      <c r="B145" s="2">
        <f>B144+0.001</f>
        <v/>
      </c>
      <c r="C145" s="4" t="inlineStr">
        <is>
          <t>内部ドア フレーム、しきい値</t>
        </is>
      </c>
      <c r="D145" s="6" t="n"/>
      <c r="E145" s="175" t="n"/>
      <c r="F145" s="9" t="n"/>
      <c r="G145" s="175">
        <f>E145*F145</f>
        <v/>
      </c>
      <c r="H145" s="175" t="n"/>
      <c r="I145" s="175">
        <f>IF(G145=H145,G145)</f>
        <v/>
      </c>
      <c r="J145" s="145" t="inlineStr">
        <is>
          <t>該当する</t>
        </is>
      </c>
    </row>
    <row r="146">
      <c r="B146" s="2">
        <f>B145+0.001</f>
        <v/>
      </c>
      <c r="C146" s="3" t="inlineStr">
        <is>
          <t>ドアノブ、ハードウェア</t>
        </is>
      </c>
      <c r="D146" s="6" t="n"/>
      <c r="E146" s="175" t="n"/>
      <c r="F146" s="9" t="n"/>
      <c r="G146" s="175">
        <f>E146*F146</f>
        <v/>
      </c>
      <c r="H146" s="175" t="n"/>
      <c r="I146" s="175">
        <f>IF(G146=H146,G146)</f>
        <v/>
      </c>
      <c r="J146" s="145" t="inlineStr">
        <is>
          <t>該当する</t>
        </is>
      </c>
    </row>
    <row r="147">
      <c r="B147" s="2">
        <f>B146+0.001</f>
        <v/>
      </c>
      <c r="C147" s="3" t="inlineStr">
        <is>
          <t>チェアレール、その他</t>
        </is>
      </c>
      <c r="D147" s="6" t="n"/>
      <c r="E147" s="175" t="n"/>
      <c r="F147" s="9" t="n"/>
      <c r="G147" s="175">
        <f>E147*F147</f>
        <v/>
      </c>
      <c r="H147" s="175" t="n"/>
      <c r="I147" s="175">
        <f>IF(G147=H147,G147)</f>
        <v/>
      </c>
      <c r="J147" s="145" t="inlineStr">
        <is>
          <t>該当する</t>
        </is>
      </c>
    </row>
    <row r="148">
      <c r="B148" s="2">
        <f>B147+0.001</f>
        <v/>
      </c>
      <c r="C148" s="3" t="inlineStr">
        <is>
          <t>ウェインスコッティング, パネル</t>
        </is>
      </c>
      <c r="D148" s="6" t="n"/>
      <c r="E148" s="175" t="n"/>
      <c r="F148" s="9" t="n"/>
      <c r="G148" s="175">
        <f>E148*F148</f>
        <v/>
      </c>
      <c r="H148" s="175" t="n"/>
      <c r="I148" s="175">
        <f>IF(G148=H148,G148)</f>
        <v/>
      </c>
      <c r="J148" s="145" t="inlineStr">
        <is>
          <t>該当する</t>
        </is>
      </c>
    </row>
    <row r="149">
      <c r="B149" s="2">
        <f>B148+0.001</f>
        <v/>
      </c>
      <c r="C149" s="3" t="inlineStr">
        <is>
          <t>ビルトインシェルビング、 キャビネット</t>
        </is>
      </c>
      <c r="D149" s="6" t="n"/>
      <c r="E149" s="175" t="n"/>
      <c r="F149" s="9" t="n"/>
      <c r="G149" s="175">
        <f>E149*F149</f>
        <v/>
      </c>
      <c r="H149" s="175" t="n"/>
      <c r="I149" s="175">
        <f>IF(G149=H149,G149)</f>
        <v/>
      </c>
      <c r="J149" s="145" t="inlineStr">
        <is>
          <t>該当する</t>
        </is>
      </c>
    </row>
    <row r="150">
      <c r="B150" s="2">
        <f>B149+0.001</f>
        <v/>
      </c>
      <c r="C150" s="3" t="inlineStr">
        <is>
          <t>クローゼットシェルビング, ハードウェア</t>
        </is>
      </c>
      <c r="D150" s="6" t="n"/>
      <c r="E150" s="175" t="n"/>
      <c r="F150" s="9" t="n"/>
      <c r="G150" s="175">
        <f>E150*F150</f>
        <v/>
      </c>
      <c r="H150" s="175" t="n"/>
      <c r="I150" s="175">
        <f>IF(G150=H150,G150)</f>
        <v/>
      </c>
      <c r="J150" s="145" t="inlineStr">
        <is>
          <t>該当する</t>
        </is>
      </c>
    </row>
    <row r="151">
      <c r="B151" s="2">
        <f>B150+0.001</f>
        <v/>
      </c>
      <c r="C151" s="3" t="inlineStr">
        <is>
          <t>階段, 手すり, ニューエルズ</t>
        </is>
      </c>
      <c r="D151" s="6" t="n"/>
      <c r="E151" s="175" t="n"/>
      <c r="F151" s="9" t="n"/>
      <c r="G151" s="175">
        <f>E151*F151</f>
        <v/>
      </c>
      <c r="H151" s="175" t="n"/>
      <c r="I151" s="175">
        <f>IF(G151=H151,G151)</f>
        <v/>
      </c>
      <c r="J151" s="145" t="inlineStr">
        <is>
          <t>該当する</t>
        </is>
      </c>
    </row>
    <row r="152">
      <c r="B152" s="2">
        <f>B151+0.001</f>
        <v/>
      </c>
      <c r="C152" s="3" t="inlineStr">
        <is>
          <t>インテリアペインティング, 染色</t>
        </is>
      </c>
      <c r="D152" s="6" t="n"/>
      <c r="E152" s="175" t="n"/>
      <c r="F152" s="9" t="n"/>
      <c r="G152" s="175">
        <f>E152*F152</f>
        <v/>
      </c>
      <c r="H152" s="175" t="n"/>
      <c r="I152" s="175">
        <f>IF(G152=H152,G152)</f>
        <v/>
      </c>
      <c r="J152" s="145" t="inlineStr">
        <is>
          <t>該当する</t>
        </is>
      </c>
    </row>
    <row r="153">
      <c r="B153" s="2">
        <f>B152+0.001</f>
        <v/>
      </c>
      <c r="C153" s="3" t="inlineStr">
        <is>
          <t>ウッドフローリング</t>
        </is>
      </c>
      <c r="D153" s="6" t="n"/>
      <c r="E153" s="175" t="n"/>
      <c r="F153" s="9" t="n"/>
      <c r="G153" s="175">
        <f>E153*F153</f>
        <v/>
      </c>
      <c r="H153" s="175" t="n"/>
      <c r="I153" s="175">
        <f>IF(G153=H153,G153)</f>
        <v/>
      </c>
      <c r="J153" s="145" t="inlineStr">
        <is>
          <t>該当する</t>
        </is>
      </c>
    </row>
    <row r="154">
      <c r="B154" s="2">
        <f>B153+0.001</f>
        <v/>
      </c>
      <c r="C154" s="3" t="inlineStr">
        <is>
          <t>カーペット</t>
        </is>
      </c>
      <c r="D154" s="6" t="n"/>
      <c r="E154" s="175" t="n"/>
      <c r="F154" s="9" t="n"/>
      <c r="G154" s="175">
        <f>E154*F154</f>
        <v/>
      </c>
      <c r="H154" s="175" t="n"/>
      <c r="I154" s="175">
        <f>IF(G154=H154,G154)</f>
        <v/>
      </c>
      <c r="J154" s="145" t="inlineStr">
        <is>
          <t>該当する</t>
        </is>
      </c>
    </row>
    <row r="155">
      <c r="B155" s="2">
        <f>B154+0.001</f>
        <v/>
      </c>
      <c r="C155" s="3" t="inlineStr">
        <is>
          <t>弾力性/ビニールフローリング</t>
        </is>
      </c>
      <c r="D155" s="6" t="n"/>
      <c r="E155" s="175" t="n"/>
      <c r="F155" s="9" t="n"/>
      <c r="G155" s="175">
        <f>E155*F155</f>
        <v/>
      </c>
      <c r="H155" s="175" t="n"/>
      <c r="I155" s="175">
        <f>IF(G155=H155,G155)</f>
        <v/>
      </c>
      <c r="J155" s="145" t="inlineStr">
        <is>
          <t>該当する</t>
        </is>
      </c>
    </row>
    <row r="156">
      <c r="B156" s="2">
        <f>B155+0.001</f>
        <v/>
      </c>
      <c r="C156" s="3" t="inlineStr">
        <is>
          <t>その他フローリング</t>
        </is>
      </c>
      <c r="D156" s="6" t="n"/>
      <c r="E156" s="175" t="n"/>
      <c r="F156" s="9" t="n"/>
      <c r="G156" s="175">
        <f>E156*F156</f>
        <v/>
      </c>
      <c r="H156" s="175" t="n"/>
      <c r="I156" s="175">
        <f>IF(G156=H156,G156)</f>
        <v/>
      </c>
      <c r="J156" s="145" t="inlineStr">
        <is>
          <t>該当する</t>
        </is>
      </c>
    </row>
    <row r="157">
      <c r="B157" s="2">
        <f>B156+0.001</f>
        <v/>
      </c>
      <c r="C157" s="3" t="inlineStr">
        <is>
          <t>音響, 金属, 装飾的な天井</t>
        </is>
      </c>
      <c r="D157" s="6" t="n"/>
      <c r="E157" s="175" t="n"/>
      <c r="F157" s="9" t="n"/>
      <c r="G157" s="175">
        <f>E157*F157</f>
        <v/>
      </c>
      <c r="H157" s="175" t="n"/>
      <c r="I157" s="175">
        <f>IF(G157=H157,G157)</f>
        <v/>
      </c>
      <c r="J157" s="145" t="inlineStr">
        <is>
          <t>該当する</t>
        </is>
      </c>
    </row>
    <row r="158">
      <c r="B158" s="13">
        <f>B157+0.001</f>
        <v/>
      </c>
      <c r="C158" s="14" t="inlineStr">
        <is>
          <t>インテリア大工 - 労働のみ</t>
        </is>
      </c>
      <c r="D158" s="30" t="n"/>
      <c r="E158" s="176" t="n"/>
      <c r="F158" s="32" t="n"/>
      <c r="G158" s="176">
        <f>E158*F158</f>
        <v/>
      </c>
      <c r="H158" s="176" t="n"/>
      <c r="I158" s="175">
        <f>IF(G158=H158,G158)</f>
        <v/>
      </c>
      <c r="J158" s="136" t="inlineStr">
        <is>
          <t>該当する</t>
        </is>
      </c>
    </row>
    <row r="159">
      <c r="B159" s="39" t="n"/>
      <c r="C159" s="40" t="n"/>
      <c r="D159" s="39" t="n"/>
      <c r="E159" s="177" t="n"/>
      <c r="F159" s="43" t="n"/>
      <c r="G159" s="177" t="n"/>
      <c r="H159" s="177" t="n"/>
      <c r="I159" s="178">
        <f>SUM(I143:I158)</f>
        <v/>
      </c>
      <c r="J159" s="43" t="inlineStr">
        <is>
          <t xml:space="preserve"> </t>
        </is>
      </c>
    </row>
    <row r="160">
      <c r="B160" s="33" t="n"/>
      <c r="C160" s="34" t="inlineStr">
        <is>
          <t>キッチンとバス</t>
        </is>
      </c>
      <c r="D160" s="35" t="n"/>
      <c r="E160" s="179" t="n"/>
      <c r="F160" s="37" t="n"/>
      <c r="G160" s="179" t="n"/>
      <c r="H160" s="179" t="n"/>
      <c r="I160" s="179" t="n"/>
      <c r="J160" s="38" t="inlineStr">
        <is>
          <t xml:space="preserve"> </t>
        </is>
      </c>
    </row>
    <row r="161">
      <c r="B161" s="15" t="n">
        <v>13.001</v>
      </c>
      <c r="C161" s="16" t="inlineStr">
        <is>
          <t>キッチンキャビネット</t>
        </is>
      </c>
      <c r="D161" s="11" t="n"/>
      <c r="E161" s="174" t="n"/>
      <c r="F161" s="18" t="n"/>
      <c r="G161" s="174">
        <f>E161*F161</f>
        <v/>
      </c>
      <c r="H161" s="174" t="n"/>
      <c r="I161" s="174">
        <f>IF(G161=H161,G161)</f>
        <v/>
      </c>
      <c r="J161" s="19" t="inlineStr">
        <is>
          <t>該当する</t>
        </is>
      </c>
    </row>
    <row r="162">
      <c r="B162" s="2">
        <f>B161+0.001</f>
        <v/>
      </c>
      <c r="C162" s="3" t="inlineStr">
        <is>
          <t>バスキャビネット</t>
        </is>
      </c>
      <c r="D162" s="6" t="n"/>
      <c r="E162" s="175" t="n"/>
      <c r="F162" s="9" t="n"/>
      <c r="G162" s="175">
        <f>E162*F162</f>
        <v/>
      </c>
      <c r="H162" s="175" t="n"/>
      <c r="I162" s="175">
        <f>IF(G162=H162,G162)</f>
        <v/>
      </c>
      <c r="J162" s="145" t="inlineStr">
        <is>
          <t>該当する</t>
        </is>
      </c>
    </row>
    <row r="163">
      <c r="B163" s="2">
        <f>B162+0.001</f>
        <v/>
      </c>
      <c r="C163" s="4" t="inlineStr">
        <is>
          <t>キャビネットプル, ハードウェア</t>
        </is>
      </c>
      <c r="D163" s="6" t="n"/>
      <c r="E163" s="175" t="n"/>
      <c r="F163" s="9" t="n"/>
      <c r="G163" s="175">
        <f>E163*F163</f>
        <v/>
      </c>
      <c r="H163" s="175" t="n"/>
      <c r="I163" s="175">
        <f>IF(G163=H163,G163)</f>
        <v/>
      </c>
      <c r="J163" s="145" t="inlineStr">
        <is>
          <t>該当する</t>
        </is>
      </c>
    </row>
    <row r="164">
      <c r="B164" s="2">
        <f>B163+0.001</f>
        <v/>
      </c>
      <c r="C164" s="3" t="inlineStr">
        <is>
          <t>カウンタートップ, バックスプラッシュ</t>
        </is>
      </c>
      <c r="D164" s="6" t="n"/>
      <c r="E164" s="175" t="n"/>
      <c r="F164" s="9" t="n"/>
      <c r="G164" s="175">
        <f>E164*F164</f>
        <v/>
      </c>
      <c r="H164" s="175" t="n"/>
      <c r="I164" s="175">
        <f>IF(G164=H164,G164)</f>
        <v/>
      </c>
      <c r="J164" s="145" t="inlineStr">
        <is>
          <t>該当する</t>
        </is>
      </c>
    </row>
    <row r="165">
      <c r="B165" s="2">
        <f>B164+0.001</f>
        <v/>
      </c>
      <c r="C165" s="3" t="inlineStr">
        <is>
          <t>セラミックタイル, 石</t>
        </is>
      </c>
      <c r="D165" s="6" t="n"/>
      <c r="E165" s="175" t="n"/>
      <c r="F165" s="9" t="n"/>
      <c r="G165" s="175">
        <f>E165*F165</f>
        <v/>
      </c>
      <c r="H165" s="175" t="n"/>
      <c r="I165" s="175">
        <f>IF(G165=H165,G165)</f>
        <v/>
      </c>
      <c r="J165" s="145" t="inlineStr">
        <is>
          <t>該当する</t>
        </is>
      </c>
    </row>
    <row r="166">
      <c r="B166" s="2">
        <f>B165+0.001</f>
        <v/>
      </c>
      <c r="C166" s="3" t="inlineStr">
        <is>
          <t>育てられた浴槽プラットフォーム</t>
        </is>
      </c>
      <c r="D166" s="6" t="n"/>
      <c r="E166" s="175" t="n"/>
      <c r="F166" s="9" t="n"/>
      <c r="G166" s="175">
        <f>E166*F166</f>
        <v/>
      </c>
      <c r="H166" s="175" t="n"/>
      <c r="I166" s="175">
        <f>IF(G166=H166,G166)</f>
        <v/>
      </c>
      <c r="J166" s="145" t="inlineStr">
        <is>
          <t>該当する</t>
        </is>
      </c>
    </row>
    <row r="167">
      <c r="B167" s="2">
        <f>B166+0.001</f>
        <v/>
      </c>
      <c r="C167" s="3" t="inlineStr">
        <is>
          <t>浴槽エンクロージャ</t>
        </is>
      </c>
      <c r="D167" s="6" t="n"/>
      <c r="E167" s="175" t="n"/>
      <c r="F167" s="9" t="n"/>
      <c r="G167" s="175">
        <f>E167*F167</f>
        <v/>
      </c>
      <c r="H167" s="175" t="n"/>
      <c r="I167" s="175">
        <f>IF(G167=H167,G167)</f>
        <v/>
      </c>
      <c r="J167" s="145" t="inlineStr">
        <is>
          <t>該当する</t>
        </is>
      </c>
    </row>
    <row r="168">
      <c r="B168" s="2">
        <f>B167+0.001</f>
        <v/>
      </c>
      <c r="C168" s="3" t="inlineStr">
        <is>
          <t>シャワーエンクロージャ/ドア</t>
        </is>
      </c>
      <c r="D168" s="6" t="n"/>
      <c r="E168" s="175" t="n"/>
      <c r="F168" s="9" t="n"/>
      <c r="G168" s="175">
        <f>E168*F168</f>
        <v/>
      </c>
      <c r="H168" s="175" t="n"/>
      <c r="I168" s="175">
        <f>IF(G168=H168,G168)</f>
        <v/>
      </c>
      <c r="J168" s="145" t="inlineStr">
        <is>
          <t>該当する</t>
        </is>
      </c>
    </row>
    <row r="169">
      <c r="B169" s="2">
        <f>B168+0.001</f>
        <v/>
      </c>
      <c r="C169" s="3" t="inlineStr">
        <is>
          <t>医学のキャビネット</t>
        </is>
      </c>
      <c r="D169" s="6" t="n"/>
      <c r="E169" s="175" t="n"/>
      <c r="F169" s="9" t="n"/>
      <c r="G169" s="175">
        <f>E169*F169</f>
        <v/>
      </c>
      <c r="H169" s="175" t="n"/>
      <c r="I169" s="175">
        <f>IF(G169=H169,G169)</f>
        <v/>
      </c>
      <c r="J169" s="145" t="inlineStr">
        <is>
          <t>該当する</t>
        </is>
      </c>
    </row>
    <row r="170">
      <c r="B170" s="2">
        <f>B169+0.001</f>
        <v/>
      </c>
      <c r="C170" s="3" t="inlineStr">
        <is>
          <t>ミラー</t>
        </is>
      </c>
      <c r="D170" s="6" t="n"/>
      <c r="E170" s="175" t="n"/>
      <c r="F170" s="9" t="n"/>
      <c r="G170" s="175">
        <f>E170*F170</f>
        <v/>
      </c>
      <c r="H170" s="175" t="n"/>
      <c r="I170" s="175">
        <f>IF(G170=H170,G170)</f>
        <v/>
      </c>
      <c r="J170" s="145" t="inlineStr">
        <is>
          <t>該当する</t>
        </is>
      </c>
    </row>
    <row r="171">
      <c r="B171" s="2">
        <f>B170+0.001</f>
        <v/>
      </c>
      <c r="C171" s="3" t="inlineStr">
        <is>
          <t>タオルハンガー、トイレットペーパーホルダー、アクセサリー</t>
        </is>
      </c>
      <c r="D171" s="6" t="n"/>
      <c r="E171" s="175" t="n"/>
      <c r="F171" s="9" t="n"/>
      <c r="G171" s="175">
        <f>E171*F171</f>
        <v/>
      </c>
      <c r="H171" s="175" t="n"/>
      <c r="I171" s="175">
        <f>IF(G171=H171,G171)</f>
        <v/>
      </c>
      <c r="J171" s="145" t="inlineStr">
        <is>
          <t>該当する</t>
        </is>
      </c>
    </row>
    <row r="172">
      <c r="B172" s="13">
        <f>B171+0.001</f>
        <v/>
      </c>
      <c r="C172" s="14" t="inlineStr">
        <is>
          <t>K&amp;B - 労働者専用</t>
        </is>
      </c>
      <c r="D172" s="30" t="n"/>
      <c r="E172" s="176" t="n"/>
      <c r="F172" s="32" t="n"/>
      <c r="G172" s="176">
        <f>E172*F172</f>
        <v/>
      </c>
      <c r="H172" s="176" t="n"/>
      <c r="I172" s="175">
        <f>IF(G172=H172,G172)</f>
        <v/>
      </c>
      <c r="J172" s="136" t="inlineStr">
        <is>
          <t>該当する</t>
        </is>
      </c>
    </row>
    <row r="173">
      <c r="B173" s="39" t="n"/>
      <c r="C173" s="40" t="n"/>
      <c r="D173" s="39" t="n"/>
      <c r="E173" s="177" t="n"/>
      <c r="F173" s="43" t="n"/>
      <c r="G173" s="177" t="n"/>
      <c r="H173" s="177" t="n"/>
      <c r="I173" s="178">
        <f>SUM(I161:I172)</f>
        <v/>
      </c>
      <c r="J173" s="43" t="n"/>
    </row>
    <row r="174">
      <c r="B174" s="33" t="n"/>
      <c r="C174" s="34" t="inlineStr">
        <is>
          <t>ポーチとデッキ</t>
        </is>
      </c>
      <c r="D174" s="35" t="n"/>
      <c r="E174" s="179" t="n"/>
      <c r="F174" s="37" t="n"/>
      <c r="G174" s="179" t="n"/>
      <c r="H174" s="179" t="n"/>
      <c r="I174" s="179" t="n"/>
      <c r="J174" s="38" t="n"/>
    </row>
    <row r="175">
      <c r="B175" s="15" t="n">
        <v>14.001</v>
      </c>
      <c r="C175" s="16" t="inlineStr">
        <is>
          <t>オープンポーチ</t>
        </is>
      </c>
      <c r="D175" s="11" t="n"/>
      <c r="E175" s="174" t="n"/>
      <c r="F175" s="18" t="n"/>
      <c r="G175" s="174">
        <f>E175*F175</f>
        <v/>
      </c>
      <c r="H175" s="174" t="n"/>
      <c r="I175" s="174">
        <f>IF(G175=H175,G175)</f>
        <v/>
      </c>
      <c r="J175" s="19" t="inlineStr">
        <is>
          <t>該当する</t>
        </is>
      </c>
    </row>
    <row r="176">
      <c r="B176" s="2">
        <f>B175+0.001</f>
        <v/>
      </c>
      <c r="C176" s="3" t="inlineStr">
        <is>
          <t>スクリーンポーチ</t>
        </is>
      </c>
      <c r="D176" s="6" t="n"/>
      <c r="E176" s="175" t="n"/>
      <c r="F176" s="9" t="n"/>
      <c r="G176" s="174">
        <f>E176*F176</f>
        <v/>
      </c>
      <c r="H176" s="175" t="n"/>
      <c r="I176" s="175">
        <f>IF(G176=H176,G176)</f>
        <v/>
      </c>
      <c r="J176" s="145" t="inlineStr">
        <is>
          <t>該当する</t>
        </is>
      </c>
    </row>
    <row r="177">
      <c r="B177" s="2">
        <f>B176+0.001</f>
        <v/>
      </c>
      <c r="C177" s="4" t="inlineStr">
        <is>
          <t>ウッドまたはコンポジットデッキ</t>
        </is>
      </c>
      <c r="D177" s="6" t="n"/>
      <c r="E177" s="175" t="n"/>
      <c r="F177" s="9" t="n"/>
      <c r="G177" s="174">
        <f>E177*F177</f>
        <v/>
      </c>
      <c r="H177" s="175" t="n"/>
      <c r="I177" s="175">
        <f>IF(G177=H177,G177)</f>
        <v/>
      </c>
      <c r="J177" s="145" t="inlineStr">
        <is>
          <t>該当する</t>
        </is>
      </c>
    </row>
    <row r="178">
      <c r="B178" s="13">
        <f>B177+0.001</f>
        <v/>
      </c>
      <c r="C178" s="14" t="inlineStr">
        <is>
          <t>フェンシング</t>
        </is>
      </c>
      <c r="D178" s="30" t="n"/>
      <c r="E178" s="176" t="n"/>
      <c r="F178" s="32" t="n"/>
      <c r="G178" s="174">
        <f>E178*F178</f>
        <v/>
      </c>
      <c r="H178" s="176" t="n"/>
      <c r="I178" s="175">
        <f>IF(G178=H178,G178)</f>
        <v/>
      </c>
      <c r="J178" s="136" t="inlineStr">
        <is>
          <t>該当する</t>
        </is>
      </c>
    </row>
    <row r="179">
      <c r="B179" s="39" t="n"/>
      <c r="C179" s="40" t="n"/>
      <c r="D179" s="39" t="n"/>
      <c r="E179" s="177" t="n"/>
      <c r="F179" s="43" t="n"/>
      <c r="G179" s="177" t="n"/>
      <c r="H179" s="177" t="n"/>
      <c r="I179" s="178">
        <f>SUM(I175:I178)</f>
        <v/>
      </c>
      <c r="J179" s="43" t="n"/>
    </row>
    <row r="180">
      <c r="B180" s="33" t="n"/>
      <c r="C180" s="34" t="inlineStr">
        <is>
          <t>機器</t>
        </is>
      </c>
      <c r="D180" s="35" t="n"/>
      <c r="E180" s="179" t="n"/>
      <c r="F180" s="37" t="n"/>
      <c r="G180" s="179" t="n"/>
      <c r="H180" s="179" t="n"/>
      <c r="I180" s="179" t="n"/>
      <c r="J180" s="38" t="n"/>
    </row>
    <row r="181">
      <c r="B181" s="15" t="n">
        <v>15.001</v>
      </c>
      <c r="C181" s="16" t="inlineStr">
        <is>
          <t>冷蔵庫</t>
        </is>
      </c>
      <c r="D181" s="11" t="n"/>
      <c r="E181" s="174" t="n"/>
      <c r="F181" s="18" t="n"/>
      <c r="G181" s="174">
        <f>E181*F181</f>
        <v/>
      </c>
      <c r="H181" s="174" t="n"/>
      <c r="I181" s="174">
        <f>IF(G181=H181,G181)</f>
        <v/>
      </c>
      <c r="J181" s="19" t="inlineStr">
        <is>
          <t>該当する</t>
        </is>
      </c>
    </row>
    <row r="182">
      <c r="B182" s="2">
        <f>B181+0.001</f>
        <v/>
      </c>
      <c r="C182" s="3" t="inlineStr">
        <is>
          <t>レンジ, クックトップ</t>
        </is>
      </c>
      <c r="D182" s="6" t="n"/>
      <c r="E182" s="175" t="n"/>
      <c r="F182" s="9" t="n"/>
      <c r="G182" s="174">
        <f>E182*F182</f>
        <v/>
      </c>
      <c r="H182" s="175" t="n"/>
      <c r="I182" s="175">
        <f>IF(G182=H182,G182)</f>
        <v/>
      </c>
      <c r="J182" s="145" t="inlineStr">
        <is>
          <t>該当する</t>
        </is>
      </c>
    </row>
    <row r="183">
      <c r="B183" s="2">
        <f>B182+0.001</f>
        <v/>
      </c>
      <c r="C183" s="4" t="inlineStr">
        <is>
          <t>マイクロ波</t>
        </is>
      </c>
      <c r="D183" s="6" t="n"/>
      <c r="E183" s="175" t="n"/>
      <c r="F183" s="9" t="n"/>
      <c r="G183" s="174">
        <f>E183*F183</f>
        <v/>
      </c>
      <c r="H183" s="175" t="n"/>
      <c r="I183" s="175">
        <f>IF(G183=H183,G183)</f>
        <v/>
      </c>
      <c r="J183" s="145" t="inlineStr">
        <is>
          <t>該当する</t>
        </is>
      </c>
    </row>
    <row r="184">
      <c r="B184" s="2">
        <f>B183+0.001</f>
        <v/>
      </c>
      <c r="C184" s="3" t="inlineStr">
        <is>
          <t>レンジフード</t>
        </is>
      </c>
      <c r="D184" s="6" t="n"/>
      <c r="E184" s="175" t="n"/>
      <c r="F184" s="9" t="n"/>
      <c r="G184" s="174">
        <f>E184*F184</f>
        <v/>
      </c>
      <c r="H184" s="175" t="n"/>
      <c r="I184" s="175">
        <f>IF(G184=H184,G184)</f>
        <v/>
      </c>
      <c r="J184" s="145" t="inlineStr">
        <is>
          <t>該当する</t>
        </is>
      </c>
    </row>
    <row r="185">
      <c r="B185" s="2">
        <f>B184+0.001</f>
        <v/>
      </c>
      <c r="C185" s="3" t="inlineStr">
        <is>
          <t>皿洗い機</t>
        </is>
      </c>
      <c r="D185" s="6" t="n"/>
      <c r="E185" s="175" t="n"/>
      <c r="F185" s="9" t="n"/>
      <c r="G185" s="174">
        <f>E185*F185</f>
        <v/>
      </c>
      <c r="H185" s="175" t="n"/>
      <c r="I185" s="175">
        <f>IF(G185=H185,G185)</f>
        <v/>
      </c>
      <c r="J185" s="145" t="inlineStr">
        <is>
          <t>該当する</t>
        </is>
      </c>
    </row>
    <row r="186">
      <c r="B186" s="13">
        <f>B185+0.001</f>
        <v/>
      </c>
      <c r="C186" s="14" t="inlineStr">
        <is>
          <t>洗濯機/乾燥機</t>
        </is>
      </c>
      <c r="D186" s="30" t="n"/>
      <c r="E186" s="176" t="n"/>
      <c r="F186" s="32" t="n"/>
      <c r="G186" s="174">
        <f>E186*F186</f>
        <v/>
      </c>
      <c r="H186" s="176" t="n"/>
      <c r="I186" s="175">
        <f>IF(G186=H186,G186)</f>
        <v/>
      </c>
      <c r="J186" s="136" t="inlineStr">
        <is>
          <t>該当する</t>
        </is>
      </c>
    </row>
    <row r="187">
      <c r="B187" s="39" t="n"/>
      <c r="C187" s="40" t="n"/>
      <c r="D187" s="39" t="n"/>
      <c r="E187" s="177" t="n"/>
      <c r="F187" s="43" t="n"/>
      <c r="G187" s="177" t="n"/>
      <c r="H187" s="177" t="n"/>
      <c r="I187" s="178">
        <f>SUM(I181:I186)</f>
        <v/>
      </c>
      <c r="J187" s="43" t="inlineStr">
        <is>
          <t xml:space="preserve"> </t>
        </is>
      </c>
    </row>
    <row r="188">
      <c r="C188" s="20" t="n"/>
      <c r="D188" s="21" t="n"/>
      <c r="E188" s="180" t="n"/>
      <c r="F188" s="23" t="n"/>
      <c r="G188" s="180" t="n"/>
      <c r="H188" s="180" t="n"/>
      <c r="I188" s="180" t="n"/>
      <c r="J188" s="28" t="n"/>
    </row>
    <row r="189" ht="24" customHeight="1">
      <c r="B189" s="149" t="inlineStr">
        <is>
          <t>トータル</t>
        </is>
      </c>
      <c r="C189" s="159" t="n"/>
      <c r="D189" s="159" t="n"/>
      <c r="E189" s="159" t="n"/>
      <c r="F189" s="159" t="n"/>
      <c r="G189" s="159" t="n"/>
      <c r="H189" s="159" t="n"/>
      <c r="I189" s="181">
        <f>SUM(I187+I179+I173+I159+I141+I135+I124+I112+I97+I87+I76+I60+I47+I39+I20)</f>
        <v/>
      </c>
      <c r="J189" s="50" t="n"/>
    </row>
  </sheetData>
  <mergeCells count="1">
    <mergeCell ref="B189:H189"/>
  </mergeCells>
  <printOptions horizontalCentered="1"/>
  <pageMargins left="0.25" right="0.25" top="0.25" bottom="0.25" header="0" footer="0"/>
  <pageSetup orientation="portrait" scale="59" fitToHeight="5" horizontalDpi="4294967292" verticalDpi="4294967292"/>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53" sqref="W53"/>
    </sheetView>
  </sheetViews>
  <sheetFormatPr baseColWidth="8" defaultColWidth="10.83203125" defaultRowHeight="14.5"/>
  <cols>
    <col width="3.33203125" customWidth="1" style="153" min="1" max="1"/>
    <col width="88.33203125" customWidth="1" style="153" min="2" max="2"/>
    <col width="10.83203125" customWidth="1" style="153" min="3" max="16384"/>
  </cols>
  <sheetData>
    <row r="1"/>
    <row r="2" ht="93" customHeight="1">
      <c r="B2" s="152" t="inlineStr">
        <is>
          <t xml:space="preserve">Web サイト上で Smartsheet から提供される記事、テンプレート、または情報は参照用です。情報を最新かつ正確に保つよう努めていますが、当サイトまたはウェブサイトに含まれる情報、記事、テンプレート、関連するグラフィックスに関する完全性、正確性、信頼性、適合性、または可用性について、明示または黙示的ないかなる表明も保証も行いません。したがって、そのような情報に対する信頼は、お客様の責任で厳重に行われます。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2015-10-13T21:42:08Z</dcterms:created>
  <dcterms:modified xmlns:dcterms="http://purl.org/dc/terms/" xmlns:xsi="http://www.w3.org/2001/XMLSchema-instance" xsi:type="dcterms:W3CDTF">2020-11-10T22:15:47Z</dcterms:modified>
  <cp:lastModifiedBy>ragaz</cp:lastModifiedBy>
  <cp:lastPrinted>2015-10-20T16:52:10Z</cp:lastPrinted>
</cp:coreProperties>
</file>